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C71154FB-BE9F-42F4-AFFB-5BFE0D685947}"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<sst xmlns="http://schemas.openxmlformats.org/spreadsheetml/2006/main" count="4419" uniqueCount="2100">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</sst>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403" t="s">
        <v>1</v>
      </c>
      <c r="AB1" s="403"/>
      <c r="AC1" s="403"/>
      <c r="AD1" s="381" t="str">
        <f>IF(G5="","",G5)</f>
        <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1899</v>
      </c>
      <c r="C4" s="284"/>
      <c r="D4" s="284"/>
      <c r="E4" s="284"/>
      <c r="F4" s="284"/>
      <c r="G4" s="284" t="s">
        <v>3</v>
      </c>
      <c r="H4" s="284"/>
      <c r="I4" s="284"/>
      <c r="J4" s="284"/>
      <c r="K4" s="284"/>
      <c r="L4" s="284"/>
      <c r="M4" s="284"/>
      <c r="N4" s="272" t="s">
        <v>4</v>
      </c>
      <c r="O4" s="272"/>
      <c r="P4" s="272"/>
      <c r="Q4" s="272"/>
      <c r="R4" s="272"/>
      <c r="S4" s="272"/>
      <c r="T4" s="363" t="s">
        <v>1898</v>
      </c>
      <c r="U4" s="363"/>
      <c r="V4" s="363"/>
      <c r="W4" s="272" t="s">
        <v>1969</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c r="C5" s="404"/>
      <c r="D5" s="404"/>
      <c r="E5" s="404"/>
      <c r="F5" s="404"/>
      <c r="G5" s="285"/>
      <c r="H5" s="285"/>
      <c r="I5" s="285"/>
      <c r="J5" s="285"/>
      <c r="K5" s="285"/>
      <c r="L5" s="285"/>
      <c r="M5" s="285"/>
      <c r="N5" s="362"/>
      <c r="O5" s="362"/>
      <c r="P5" s="362"/>
      <c r="Q5" s="362"/>
      <c r="R5" s="362"/>
      <c r="S5" s="362"/>
      <c r="T5" s="364" t="str">
        <f>IF(AC5="","",IFERROR(INDEX(【参考】数式用2!$G$3:$I$451,MATCH(Q5,【参考】数式用2!$F$3:$F$451,0),MATCH(VLOOKUP(AC5,【参考】数式用2!$J$2:$K$26,2,FALSE),【参考】数式用2!$G$2:$I$2,0)),10))</f>
        <v/>
      </c>
      <c r="U5" s="365"/>
      <c r="V5" s="365"/>
      <c r="W5" s="350"/>
      <c r="X5" s="350"/>
      <c r="Y5" s="350"/>
      <c r="Z5" s="350"/>
      <c r="AA5" s="350"/>
      <c r="AB5" s="350"/>
      <c r="AC5" s="351"/>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1966</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c r="C8" s="406"/>
      <c r="D8" s="406"/>
      <c r="E8" s="406"/>
      <c r="F8" s="407"/>
      <c r="G8" s="411" t="s">
        <v>1922</v>
      </c>
      <c r="H8" s="412"/>
      <c r="I8" s="397" t="str">
        <f>IFERROR(IF(OR(H97=4,H97=5),IF(AM8=1,"処遇加算Ⅰ",IF(AM8=2,"処遇加算Ⅱ","")),""),"")</f>
        <v/>
      </c>
      <c r="J8" s="398"/>
      <c r="K8" s="398"/>
      <c r="L8" s="399"/>
      <c r="M8" s="397" t="str">
        <f>IFERROR(IF(OR(H97=4,H97=5),IF(AM8=1,"特定加算なし",IF(AM8=2,"特定加算なし","")),""),"")</f>
        <v/>
      </c>
      <c r="N8" s="398"/>
      <c r="O8" s="398"/>
      <c r="P8" s="399"/>
      <c r="Q8" s="397" t="str">
        <f>IFERROR(IF(OR(H97=4,H97=5),IF(AM8=1,"ベア加算",IF(AM8=2,"ベア加算","")),""),"")</f>
        <v/>
      </c>
      <c r="R8" s="398"/>
      <c r="S8" s="398"/>
      <c r="T8" s="399"/>
      <c r="U8" s="288" t="s">
        <v>1900</v>
      </c>
      <c r="V8" s="288"/>
      <c r="W8" s="288"/>
      <c r="X8" s="289"/>
      <c r="Y8" s="38"/>
      <c r="Z8" s="359" t="s">
        <v>85</v>
      </c>
      <c r="AA8" s="360"/>
      <c r="AB8" s="361"/>
      <c r="AC8" s="39"/>
      <c r="AD8" s="354" t="s">
        <v>86</v>
      </c>
      <c r="AE8" s="354"/>
      <c r="AF8" s="355"/>
      <c r="AM8" s="352">
        <v>0</v>
      </c>
      <c r="AN8" s="225" t="s">
        <v>1989</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1920</v>
      </c>
      <c r="H9" s="414"/>
      <c r="I9" s="401" t="str">
        <f>IFERROR(VLOOKUP(AC5,【参考】数式用!$A$5:$N$27,MATCH(I8,【参考】数式用!$B$4:$J$4,0)+1,FALSE),"")</f>
        <v/>
      </c>
      <c r="J9" s="290"/>
      <c r="K9" s="290"/>
      <c r="L9" s="402"/>
      <c r="M9" s="401" t="str">
        <f>IFERROR(VLOOKUP(AC5,【参考】数式用!$A$5:$N$27,MATCH(M8,【参考】数式用!$B$4:$J$4,0)+1,FALSE),"")</f>
        <v/>
      </c>
      <c r="N9" s="290"/>
      <c r="O9" s="290"/>
      <c r="P9" s="402"/>
      <c r="Q9" s="401" t="str">
        <f>IFERROR(VLOOKUP(AC5,【参考】数式用!$A$5:$N$27,MATCH(Q8,【参考】数式用!$B$4:$J$4,0)+1,FALSE),"")</f>
        <v/>
      </c>
      <c r="R9" s="290"/>
      <c r="S9" s="290"/>
      <c r="T9" s="402"/>
      <c r="U9" s="290">
        <f>SUM(I9,M9,Q9)</f>
        <v>0</v>
      </c>
      <c r="V9" s="290"/>
      <c r="W9" s="290"/>
      <c r="X9" s="291"/>
      <c r="Y9" s="356" t="str">
        <f>IFERROR(IF(AM8=1,VLOOKUP(AC5,【参考】数式用!$A$5:$N$27,13,FALSE),""),"")</f>
        <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10</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60</v>
      </c>
      <c r="C12" s="321"/>
      <c r="D12" s="321"/>
      <c r="E12" s="321"/>
      <c r="F12" s="321"/>
      <c r="G12" s="321"/>
      <c r="H12" s="321"/>
      <c r="I12" s="321"/>
      <c r="J12" s="321"/>
      <c r="K12" s="321"/>
      <c r="L12" s="321"/>
      <c r="M12" s="322"/>
      <c r="N12" s="341" t="str">
        <f>IFERROR(IF(AM8&lt;&gt;0,T104+Y104,"先に新加算の区分を選択"),"")</f>
        <v>先に新加算の区分を選択</v>
      </c>
      <c r="O12" s="342"/>
      <c r="P12" s="342"/>
      <c r="Q12" s="342"/>
      <c r="R12" s="343"/>
      <c r="S12" s="315" t="s">
        <v>11</v>
      </c>
      <c r="T12" s="318" t="s">
        <v>12</v>
      </c>
      <c r="U12" s="319" t="s">
        <v>13</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1912</v>
      </c>
      <c r="X14" s="294"/>
      <c r="Y14" s="294"/>
      <c r="Z14" s="294"/>
      <c r="AA14" s="294"/>
      <c r="AB14" s="294"/>
      <c r="AC14" s="294"/>
      <c r="AD14" s="40"/>
      <c r="AE14" s="31"/>
      <c r="AF14" s="31"/>
      <c r="AG14" s="31"/>
      <c r="AH14" s="31"/>
      <c r="AI14" s="31"/>
      <c r="AJ14" s="31"/>
      <c r="AK14" s="295" t="str">
        <f>IFERROR(IF(N15="","",IF(N15&gt;=N12,"○","×")),"")</f>
        <v/>
      </c>
      <c r="AM14" s="40"/>
      <c r="AN14" s="225" t="s">
        <v>1984</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61</v>
      </c>
      <c r="C15" s="321"/>
      <c r="D15" s="321"/>
      <c r="E15" s="321"/>
      <c r="F15" s="321"/>
      <c r="G15" s="321"/>
      <c r="H15" s="321"/>
      <c r="I15" s="321"/>
      <c r="J15" s="321"/>
      <c r="K15" s="321"/>
      <c r="L15" s="321"/>
      <c r="M15" s="322"/>
      <c r="N15" s="306"/>
      <c r="O15" s="307"/>
      <c r="P15" s="307"/>
      <c r="Q15" s="307"/>
      <c r="R15" s="308"/>
      <c r="S15" s="315" t="s">
        <v>11</v>
      </c>
      <c r="T15" s="318" t="s">
        <v>12</v>
      </c>
      <c r="U15" s="319" t="s">
        <v>14</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1980</v>
      </c>
      <c r="C18" s="298"/>
      <c r="D18" s="298"/>
      <c r="E18" s="298"/>
      <c r="F18" s="298"/>
      <c r="G18" s="298"/>
      <c r="H18" s="298"/>
      <c r="I18" s="298"/>
      <c r="J18" s="298"/>
      <c r="K18" s="298"/>
      <c r="L18" s="298"/>
      <c r="M18" s="299"/>
      <c r="N18" s="329" t="str">
        <f>IFERROR(ROUNDDOWN(ROUNDDOWN(ROUND(W5*VLOOKUP(AC5,【参考】数式用!$A$5:$N$27,14,FALSE),0)*T5,0)*AD107*0.5,0),"")</f>
        <v/>
      </c>
      <c r="O18" s="330"/>
      <c r="P18" s="330"/>
      <c r="Q18" s="330"/>
      <c r="R18" s="331"/>
      <c r="S18" s="315" t="s">
        <v>11</v>
      </c>
      <c r="T18" s="318" t="s">
        <v>12</v>
      </c>
      <c r="U18" s="319" t="s">
        <v>15</v>
      </c>
      <c r="V18" s="31"/>
      <c r="W18" s="41"/>
      <c r="X18" s="41"/>
      <c r="Y18" s="41"/>
      <c r="Z18" s="41"/>
      <c r="AA18" s="41"/>
      <c r="AB18" s="41"/>
      <c r="AC18" s="41"/>
      <c r="AD18" s="384" t="s">
        <v>1914</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1913</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1981</v>
      </c>
      <c r="C21" s="298"/>
      <c r="D21" s="298"/>
      <c r="E21" s="298"/>
      <c r="F21" s="298"/>
      <c r="G21" s="298"/>
      <c r="H21" s="298"/>
      <c r="I21" s="298"/>
      <c r="J21" s="298"/>
      <c r="K21" s="298"/>
      <c r="L21" s="298"/>
      <c r="M21" s="299"/>
      <c r="N21" s="306"/>
      <c r="O21" s="307"/>
      <c r="P21" s="307"/>
      <c r="Q21" s="307"/>
      <c r="R21" s="308"/>
      <c r="S21" s="315" t="s">
        <v>11</v>
      </c>
      <c r="T21" s="318" t="s">
        <v>12</v>
      </c>
      <c r="U21" s="319" t="s">
        <v>84</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1985</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237" t="s">
        <v>1925</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1986</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100</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c r="AN49" s="30"/>
      <c r="AO49" s="30"/>
    </row>
    <row r="50" spans="2:41" ht="25.5" customHeight="1">
      <c r="B50" s="54"/>
      <c r="C50" s="238" t="s">
        <v>56</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row>
    <row r="51" spans="2:41" ht="15.75" customHeight="1">
      <c r="B51" s="54"/>
      <c r="C51" s="238" t="s">
        <v>57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row>
    <row r="52" spans="2:41" ht="16.5" customHeight="1" thickBot="1">
      <c r="B52" s="55"/>
      <c r="C52" s="241" t="s">
        <v>58</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96</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243"/>
      <c r="F58" s="244"/>
      <c r="G58" s="63" t="s">
        <v>49</v>
      </c>
      <c r="H58" s="243"/>
      <c r="I58" s="244"/>
      <c r="J58" s="63" t="s">
        <v>50</v>
      </c>
      <c r="K58" s="243"/>
      <c r="L58" s="244"/>
      <c r="M58" s="63" t="s">
        <v>51</v>
      </c>
      <c r="N58" s="59"/>
      <c r="O58" s="245" t="s">
        <v>52</v>
      </c>
      <c r="P58" s="245"/>
      <c r="Q58" s="245"/>
      <c r="R58" s="246"/>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53</v>
      </c>
      <c r="P59" s="269"/>
      <c r="Q59" s="269"/>
      <c r="R59" s="279" t="s">
        <v>54</v>
      </c>
      <c r="S59" s="279"/>
      <c r="T59" s="268"/>
      <c r="U59" s="268"/>
      <c r="V59" s="268"/>
      <c r="W59" s="268"/>
      <c r="X59" s="268"/>
      <c r="Y59" s="280" t="s">
        <v>55</v>
      </c>
      <c r="Z59" s="280"/>
      <c r="AA59" s="268"/>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72" t="s">
        <v>52</v>
      </c>
      <c r="C63" s="272"/>
      <c r="D63" s="272"/>
      <c r="E63" s="270" t="s">
        <v>1902</v>
      </c>
      <c r="F63" s="270"/>
      <c r="G63" s="270"/>
      <c r="H63" s="271"/>
      <c r="I63" s="271"/>
      <c r="J63" s="271"/>
      <c r="K63" s="271"/>
      <c r="L63" s="271"/>
      <c r="M63" s="271"/>
      <c r="N63" s="271"/>
      <c r="O63" s="271"/>
      <c r="P63" s="271"/>
      <c r="Q63" s="271"/>
      <c r="R63" s="272" t="s">
        <v>1903</v>
      </c>
      <c r="S63" s="272"/>
      <c r="T63" s="272"/>
      <c r="U63" s="71" t="s">
        <v>1904</v>
      </c>
      <c r="V63" s="273"/>
      <c r="W63" s="273"/>
      <c r="X63" s="72" t="s">
        <v>1905</v>
      </c>
      <c r="Y63" s="273"/>
      <c r="Z63" s="278"/>
      <c r="AG63" s="36"/>
      <c r="AH63" s="36"/>
      <c r="AI63" s="36"/>
      <c r="AK63" s="52" t="str">
        <f>IFERROR(IF(AND(H63&lt;&gt;"",V63&lt;&gt;"",Y63&lt;&gt;"",U64&lt;&gt;"",U66&lt;&gt;"",U67&lt;&gt;"",AF66&lt;&gt;"",AF67&lt;&gt;""),"○","×"),"")</f>
        <v>×</v>
      </c>
      <c r="AM63" s="40"/>
    </row>
    <row r="64" spans="2:41">
      <c r="B64" s="272"/>
      <c r="C64" s="272"/>
      <c r="D64" s="272"/>
      <c r="E64" s="220" t="s">
        <v>1906</v>
      </c>
      <c r="F64" s="220"/>
      <c r="G64" s="220"/>
      <c r="H64" s="274" t="str">
        <f>IF(R58="","",R58)</f>
        <v/>
      </c>
      <c r="I64" s="274"/>
      <c r="J64" s="274"/>
      <c r="K64" s="274"/>
      <c r="L64" s="274"/>
      <c r="M64" s="274"/>
      <c r="N64" s="274"/>
      <c r="O64" s="274"/>
      <c r="P64" s="274"/>
      <c r="Q64" s="274"/>
      <c r="R64" s="272"/>
      <c r="S64" s="272"/>
      <c r="T64" s="272"/>
      <c r="U64" s="275"/>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1907</v>
      </c>
      <c r="C66" s="272"/>
      <c r="D66" s="272"/>
      <c r="E66" s="272" t="s">
        <v>54</v>
      </c>
      <c r="F66" s="272"/>
      <c r="G66" s="272"/>
      <c r="H66" s="282" t="str">
        <f>IF(T59="","",T59)</f>
        <v/>
      </c>
      <c r="I66" s="282"/>
      <c r="J66" s="282"/>
      <c r="K66" s="282"/>
      <c r="L66" s="282"/>
      <c r="M66" s="282"/>
      <c r="N66" s="282"/>
      <c r="O66" s="272" t="s">
        <v>1908</v>
      </c>
      <c r="P66" s="272"/>
      <c r="Q66" s="272"/>
      <c r="R66" s="270" t="s">
        <v>1902</v>
      </c>
      <c r="S66" s="270"/>
      <c r="T66" s="270"/>
      <c r="U66" s="283"/>
      <c r="V66" s="283"/>
      <c r="W66" s="283"/>
      <c r="X66" s="283"/>
      <c r="Y66" s="283"/>
      <c r="Z66" s="283"/>
      <c r="AA66" s="283"/>
      <c r="AB66" s="222" t="s">
        <v>1909</v>
      </c>
      <c r="AC66" s="223"/>
      <c r="AD66" s="223"/>
      <c r="AE66" s="224"/>
      <c r="AF66" s="218"/>
      <c r="AG66" s="218"/>
      <c r="AH66" s="218"/>
      <c r="AI66" s="218"/>
      <c r="AJ66" s="218"/>
      <c r="AK66" s="218"/>
      <c r="AM66" s="40"/>
    </row>
    <row r="67" spans="2:39">
      <c r="B67" s="272"/>
      <c r="C67" s="272"/>
      <c r="D67" s="272"/>
      <c r="E67" s="272" t="s">
        <v>55</v>
      </c>
      <c r="F67" s="272"/>
      <c r="G67" s="272"/>
      <c r="H67" s="219" t="str">
        <f t="shared" ref="H67" si="0">IF(AA59="","",AA59)</f>
        <v/>
      </c>
      <c r="I67" s="219"/>
      <c r="J67" s="219"/>
      <c r="K67" s="219"/>
      <c r="L67" s="219"/>
      <c r="M67" s="219"/>
      <c r="N67" s="219"/>
      <c r="O67" s="272"/>
      <c r="P67" s="272"/>
      <c r="Q67" s="272"/>
      <c r="R67" s="220" t="s">
        <v>55</v>
      </c>
      <c r="S67" s="220"/>
      <c r="T67" s="220"/>
      <c r="U67" s="221"/>
      <c r="V67" s="221"/>
      <c r="W67" s="221"/>
      <c r="X67" s="221"/>
      <c r="Y67" s="221"/>
      <c r="Z67" s="221"/>
      <c r="AA67" s="221"/>
      <c r="AB67" s="222" t="s">
        <v>1910</v>
      </c>
      <c r="AC67" s="223"/>
      <c r="AD67" s="223"/>
      <c r="AE67" s="224"/>
      <c r="AF67" s="281"/>
      <c r="AG67" s="281"/>
      <c r="AH67" s="281"/>
      <c r="AI67" s="281"/>
      <c r="AJ67" s="281"/>
      <c r="AK67" s="281"/>
      <c r="AM67" s="40"/>
    </row>
    <row r="68" spans="2:39">
      <c r="AM68" s="40"/>
    </row>
    <row r="69" spans="2:39" ht="29.25" customHeight="1" thickBot="1">
      <c r="B69" s="266" t="s">
        <v>1982</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17</v>
      </c>
      <c r="C70" s="197"/>
      <c r="D70" s="197"/>
      <c r="E70" s="198"/>
      <c r="F70" s="199" t="s">
        <v>18</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19</v>
      </c>
      <c r="C71" s="203"/>
      <c r="D71" s="203"/>
      <c r="E71" s="203"/>
      <c r="F71" s="78"/>
      <c r="G71" s="208" t="s">
        <v>20</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21</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22</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23</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24</v>
      </c>
      <c r="C75" s="203"/>
      <c r="D75" s="203"/>
      <c r="E75" s="203"/>
      <c r="F75" s="83"/>
      <c r="G75" s="214" t="s">
        <v>25</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26</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27</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28</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29</v>
      </c>
      <c r="C79" s="203"/>
      <c r="D79" s="203"/>
      <c r="E79" s="203"/>
      <c r="F79" s="87"/>
      <c r="G79" s="214" t="s">
        <v>30</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31</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32</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33</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34</v>
      </c>
      <c r="C83" s="203"/>
      <c r="D83" s="203"/>
      <c r="E83" s="203"/>
      <c r="F83" s="83"/>
      <c r="G83" s="210" t="s">
        <v>35</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36</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37</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38</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39</v>
      </c>
      <c r="C87" s="203"/>
      <c r="D87" s="203"/>
      <c r="E87" s="203"/>
      <c r="F87" s="87"/>
      <c r="G87" s="261" t="s">
        <v>40</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41</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42</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43</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44</v>
      </c>
      <c r="C91" s="203"/>
      <c r="D91" s="203"/>
      <c r="E91" s="203"/>
      <c r="F91" s="87"/>
      <c r="G91" s="261" t="s">
        <v>45</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0</v>
      </c>
    </row>
    <row r="92" spans="2:39" ht="13.5" customHeight="1">
      <c r="B92" s="204"/>
      <c r="C92" s="205"/>
      <c r="D92" s="205"/>
      <c r="E92" s="205"/>
      <c r="F92" s="79"/>
      <c r="G92" s="211" t="s">
        <v>46</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47</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48</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1983</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1975</v>
      </c>
      <c r="E97" s="382"/>
      <c r="F97" s="26">
        <v>6</v>
      </c>
      <c r="G97" s="94" t="s">
        <v>1968</v>
      </c>
      <c r="H97" s="26">
        <v>4</v>
      </c>
      <c r="I97" s="94" t="s">
        <v>1967</v>
      </c>
      <c r="J97" s="382" t="s">
        <v>1976</v>
      </c>
      <c r="K97" s="382"/>
      <c r="L97" s="382"/>
      <c r="M97" s="26">
        <v>7</v>
      </c>
      <c r="N97" s="94" t="s">
        <v>1968</v>
      </c>
      <c r="O97" s="26">
        <v>3</v>
      </c>
      <c r="P97" s="94" t="s">
        <v>1967</v>
      </c>
      <c r="Q97" s="95" t="s">
        <v>1973</v>
      </c>
      <c r="R97" s="95">
        <f>(M97*12+O97)-(F97*12+H97)+1</f>
        <v>12</v>
      </c>
      <c r="S97" s="383" t="s">
        <v>1972</v>
      </c>
      <c r="T97" s="383"/>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1922</v>
      </c>
      <c r="C102" s="257"/>
      <c r="D102" s="257"/>
      <c r="E102" s="369" t="str">
        <f>I8</f>
        <v/>
      </c>
      <c r="F102" s="370"/>
      <c r="G102" s="370"/>
      <c r="H102" s="370"/>
      <c r="I102" s="370"/>
      <c r="J102" s="370" t="str">
        <f>M8</f>
        <v/>
      </c>
      <c r="K102" s="370"/>
      <c r="L102" s="370"/>
      <c r="M102" s="370"/>
      <c r="N102" s="370"/>
      <c r="O102" s="370" t="str">
        <f>Q8</f>
        <v/>
      </c>
      <c r="P102" s="370"/>
      <c r="Q102" s="370"/>
      <c r="R102" s="370"/>
      <c r="S102" s="371"/>
      <c r="T102" s="372" t="s">
        <v>1900</v>
      </c>
      <c r="U102" s="373"/>
      <c r="V102" s="373"/>
      <c r="W102" s="373"/>
      <c r="X102" s="374"/>
      <c r="Y102" s="377" t="str">
        <f>IFERROR(IF(AM8=1,"新加算Ⅲ",IF(AM8=2,"新加算Ⅳ","")),"")</f>
        <v/>
      </c>
      <c r="Z102" s="378"/>
      <c r="AA102" s="378"/>
      <c r="AB102" s="378"/>
      <c r="AC102" s="378"/>
      <c r="AD102" s="378"/>
      <c r="AE102" s="379"/>
    </row>
    <row r="103" spans="2:66" ht="20.100000000000001" customHeight="1" thickBot="1">
      <c r="B103" s="256" t="s">
        <v>1920</v>
      </c>
      <c r="C103" s="257"/>
      <c r="D103" s="257"/>
      <c r="E103" s="375" t="str">
        <f>I9</f>
        <v/>
      </c>
      <c r="F103" s="258"/>
      <c r="G103" s="258"/>
      <c r="H103" s="258"/>
      <c r="I103" s="258"/>
      <c r="J103" s="258" t="str">
        <f>M9</f>
        <v/>
      </c>
      <c r="K103" s="258"/>
      <c r="L103" s="258"/>
      <c r="M103" s="258"/>
      <c r="N103" s="258"/>
      <c r="O103" s="258" t="str">
        <f>Q9</f>
        <v/>
      </c>
      <c r="P103" s="258"/>
      <c r="Q103" s="258"/>
      <c r="R103" s="258"/>
      <c r="S103" s="259"/>
      <c r="T103" s="260">
        <f>U9</f>
        <v>0</v>
      </c>
      <c r="U103" s="260"/>
      <c r="V103" s="260"/>
      <c r="W103" s="260"/>
      <c r="X103" s="260"/>
      <c r="Y103" s="375" t="str">
        <f>IFERROR(IF(AM8=1,Y9,IF(AM8=2,AC9,"")),"")</f>
        <v/>
      </c>
      <c r="Z103" s="376"/>
      <c r="AA103" s="376"/>
      <c r="AB103" s="258"/>
      <c r="AC103" s="258"/>
      <c r="AD103" s="258"/>
      <c r="AE103" s="259"/>
    </row>
    <row r="104" spans="2:66" ht="15.95" customHeight="1">
      <c r="B104" s="250" t="s">
        <v>1921</v>
      </c>
      <c r="C104" s="251"/>
      <c r="D104" s="252"/>
      <c r="E104" s="264" t="str">
        <f>IFERROR(ROUNDDOWN(ROUND(W5*I9,0)*T5,0)*W107,"")</f>
        <v/>
      </c>
      <c r="F104" s="264"/>
      <c r="G104" s="264"/>
      <c r="H104" s="264"/>
      <c r="I104" s="103" t="s">
        <v>1919</v>
      </c>
      <c r="J104" s="265" t="str">
        <f>IFERROR(ROUNDDOWN(ROUND(W5*M9,0)*T5,0)*W107,"")</f>
        <v/>
      </c>
      <c r="K104" s="264"/>
      <c r="L104" s="264"/>
      <c r="M104" s="264"/>
      <c r="N104" s="103" t="s">
        <v>1919</v>
      </c>
      <c r="O104" s="265" t="str">
        <f>IFERROR(ROUNDDOWN(ROUND(W5*Q9,0)*T5,0)*W107,"")</f>
        <v/>
      </c>
      <c r="P104" s="264"/>
      <c r="Q104" s="264"/>
      <c r="R104" s="264"/>
      <c r="S104" s="104" t="s">
        <v>1919</v>
      </c>
      <c r="T104" s="380">
        <f>IFERROR(SUM(E104,J104,O104),"")</f>
        <v>0</v>
      </c>
      <c r="U104" s="380"/>
      <c r="V104" s="380"/>
      <c r="W104" s="380"/>
      <c r="X104" s="105" t="s">
        <v>1919</v>
      </c>
      <c r="Y104" s="265" t="str">
        <f>IFERROR(IF(AM8=1,ROUNDDOWN(ROUND(W5*Y9,0)*T5,0)*AD107,IF(AM8=2,ROUNDDOWN(ROUND(W5*AC9,0)*T5,0)*AD107,"")),"")</f>
        <v/>
      </c>
      <c r="Z104" s="264"/>
      <c r="AA104" s="264"/>
      <c r="AB104" s="264"/>
      <c r="AC104" s="264"/>
      <c r="AD104" s="264"/>
      <c r="AE104" s="106" t="s">
        <v>1919</v>
      </c>
    </row>
    <row r="105" spans="2:66">
      <c r="B105" s="253"/>
      <c r="C105" s="254"/>
      <c r="D105" s="255"/>
      <c r="E105" s="247" t="str">
        <f>IFERROR("("&amp;TEXT(E104/W107,"#,##0円")&amp;"/月)","")</f>
        <v/>
      </c>
      <c r="F105" s="248"/>
      <c r="G105" s="248"/>
      <c r="H105" s="248"/>
      <c r="I105" s="248"/>
      <c r="J105" s="248" t="str">
        <f>IFERROR("("&amp;TEXT(J104/W107,"#,##0円")&amp;"/月)","")</f>
        <v/>
      </c>
      <c r="K105" s="248"/>
      <c r="L105" s="248"/>
      <c r="M105" s="248"/>
      <c r="N105" s="248"/>
      <c r="O105" s="248" t="str">
        <f>IFERROR("("&amp;TEXT(O104/W107,"#,##0円")&amp;"/月)","")</f>
        <v/>
      </c>
      <c r="P105" s="248"/>
      <c r="Q105" s="248"/>
      <c r="R105" s="248"/>
      <c r="S105" s="248"/>
      <c r="T105" s="247" t="str">
        <f>IFERROR("("&amp;TEXT(T104/W107,"#,##0円")&amp;"/月)","")</f>
        <v>(0円/月)</v>
      </c>
      <c r="U105" s="248"/>
      <c r="V105" s="248"/>
      <c r="W105" s="248"/>
      <c r="X105" s="249"/>
      <c r="Y105" s="248" t="str">
        <f>IFERROR("("&amp;TEXT(Y104/AD107,"#,##0円")&amp;"/月)","")</f>
        <v/>
      </c>
      <c r="Z105" s="248"/>
      <c r="AA105" s="248"/>
      <c r="AB105" s="248"/>
      <c r="AC105" s="248"/>
      <c r="AD105" s="248"/>
      <c r="AE105" s="248"/>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403" t="s">
        <v>1</v>
      </c>
      <c r="AC1" s="403"/>
      <c r="AD1" s="403"/>
      <c r="AE1" s="485" t="str">
        <f>IF('別紙様式7-1（計画書）'!AD1="","",'別紙様式7-1（計画書）'!AD1)</f>
        <v/>
      </c>
      <c r="AF1" s="485"/>
      <c r="AG1" s="485"/>
      <c r="AH1" s="485"/>
      <c r="AI1" s="485"/>
      <c r="AJ1" s="485"/>
      <c r="AK1" s="485"/>
    </row>
    <row r="2" spans="2:40" ht="24" customHeight="1">
      <c r="B2" s="393" t="s">
        <v>1918</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1899</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
      </c>
      <c r="C5" s="485"/>
      <c r="D5" s="485"/>
      <c r="E5" s="485"/>
      <c r="F5" s="485"/>
      <c r="G5" s="483" t="str">
        <f>IF('別紙様式7-1（計画書）'!G5="","",'別紙様式7-1（計画書）'!G5)</f>
        <v/>
      </c>
      <c r="H5" s="483"/>
      <c r="I5" s="483"/>
      <c r="J5" s="483"/>
      <c r="K5" s="483"/>
      <c r="L5" s="483"/>
      <c r="M5" s="483"/>
      <c r="N5" s="484" t="str">
        <f>IF('別紙様式7-1（計画書）'!N5="","",'別紙様式7-1（計画書）'!N5)</f>
        <v/>
      </c>
      <c r="O5" s="484"/>
      <c r="P5" s="484"/>
      <c r="Q5" s="484" t="str">
        <f>IF('別紙様式7-1（計画書）'!Q5="","",'別紙様式7-1（計画書）'!Q5)</f>
        <v/>
      </c>
      <c r="R5" s="484"/>
      <c r="S5" s="484"/>
      <c r="T5" s="486" t="str">
        <f>IF('別紙様式7-1（計画書）'!AC5="","",'別紙様式7-1（計画書）'!AC5)</f>
        <v/>
      </c>
      <c r="U5" s="487"/>
      <c r="V5" s="487"/>
      <c r="W5" s="487"/>
      <c r="X5" s="487"/>
      <c r="Y5" s="487"/>
      <c r="Z5" s="487"/>
      <c r="AA5" s="487"/>
      <c r="AB5" s="488"/>
      <c r="AC5" s="486" t="str">
        <f>IF('別紙様式7-1（計画書）'!B8="","",'別紙様式7-1（計画書）'!B8)</f>
        <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1928</v>
      </c>
      <c r="F7" s="463"/>
      <c r="G7" s="463"/>
      <c r="H7" s="463"/>
      <c r="I7" s="463"/>
      <c r="J7" s="463"/>
      <c r="K7" s="463"/>
      <c r="L7" s="463"/>
      <c r="M7" s="463"/>
      <c r="N7" s="463"/>
      <c r="O7" s="463"/>
      <c r="P7" s="463"/>
      <c r="Q7" s="463"/>
      <c r="R7" s="463"/>
      <c r="S7" s="463"/>
      <c r="T7" s="463"/>
      <c r="U7" s="463" t="s">
        <v>1929</v>
      </c>
      <c r="V7" s="463"/>
      <c r="W7" s="463"/>
      <c r="X7" s="463"/>
      <c r="Y7" s="463"/>
      <c r="Z7" s="463"/>
      <c r="AD7" s="36"/>
      <c r="AE7" s="36"/>
      <c r="AF7" s="36"/>
      <c r="AG7" s="36"/>
      <c r="AH7" s="36"/>
      <c r="AI7" s="36"/>
      <c r="AJ7" s="36"/>
      <c r="AK7" s="36"/>
      <c r="AL7" s="27"/>
    </row>
    <row r="8" spans="2:40" s="34" customFormat="1" ht="23.25" customHeight="1" thickBot="1">
      <c r="B8" s="467"/>
      <c r="C8" s="468"/>
      <c r="D8" s="469"/>
      <c r="E8" s="473" t="s">
        <v>1978</v>
      </c>
      <c r="F8" s="474"/>
      <c r="G8" s="474"/>
      <c r="H8" s="474"/>
      <c r="I8" s="474"/>
      <c r="J8" s="474"/>
      <c r="K8" s="474"/>
      <c r="L8" s="474"/>
      <c r="M8" s="474"/>
      <c r="N8" s="474"/>
      <c r="O8" s="474"/>
      <c r="P8" s="474"/>
      <c r="Q8" s="403"/>
      <c r="R8" s="403"/>
      <c r="S8" s="403"/>
      <c r="T8" s="403"/>
      <c r="U8" s="473" t="s">
        <v>1979</v>
      </c>
      <c r="V8" s="473"/>
      <c r="W8" s="473"/>
      <c r="X8" s="473"/>
      <c r="Y8" s="473"/>
      <c r="Z8" s="473"/>
      <c r="AM8" s="28"/>
      <c r="AN8" s="28"/>
    </row>
    <row r="9" spans="2:40" ht="16.5" customHeight="1" thickBot="1">
      <c r="B9" s="256" t="s">
        <v>1922</v>
      </c>
      <c r="C9" s="257"/>
      <c r="D9" s="472"/>
      <c r="E9" s="475" t="str">
        <f>IF('別紙様式7-1（計画書）'!I8="","",'別紙様式7-1（計画書）'!I8)</f>
        <v/>
      </c>
      <c r="F9" s="476"/>
      <c r="G9" s="476"/>
      <c r="H9" s="477"/>
      <c r="I9" s="478" t="str">
        <f>IF('別紙様式7-1（計画書）'!M8="","",'別紙様式7-1（計画書）'!M8)</f>
        <v/>
      </c>
      <c r="J9" s="476"/>
      <c r="K9" s="476"/>
      <c r="L9" s="477"/>
      <c r="M9" s="478" t="str">
        <f>IF('別紙様式7-1（計画書）'!Q8="","",'別紙様式7-1（計画書）'!Q8)</f>
        <v/>
      </c>
      <c r="N9" s="476"/>
      <c r="O9" s="476"/>
      <c r="P9" s="479"/>
      <c r="Q9" s="480" t="s">
        <v>1900</v>
      </c>
      <c r="R9" s="481"/>
      <c r="S9" s="481"/>
      <c r="T9" s="482"/>
      <c r="U9" s="489" t="str">
        <f>IFERROR(IF('別紙様式7-1（計画書）'!AM8=1,"新加算Ⅲ",IF('別紙様式7-1（計画書）'!AM8=2,"新加算Ⅳ","")),"")</f>
        <v/>
      </c>
      <c r="V9" s="490"/>
      <c r="W9" s="490"/>
      <c r="X9" s="490"/>
      <c r="Y9" s="490"/>
      <c r="Z9" s="491"/>
      <c r="AC9" s="34"/>
    </row>
    <row r="10" spans="2:40" ht="22.5" customHeight="1" thickBot="1">
      <c r="B10" s="256" t="s">
        <v>1926</v>
      </c>
      <c r="C10" s="257"/>
      <c r="D10" s="472"/>
      <c r="E10" s="444"/>
      <c r="F10" s="445"/>
      <c r="G10" s="445"/>
      <c r="H10" s="445"/>
      <c r="I10" s="470"/>
      <c r="J10" s="445"/>
      <c r="K10" s="445"/>
      <c r="L10" s="471"/>
      <c r="M10" s="445"/>
      <c r="N10" s="445"/>
      <c r="O10" s="445"/>
      <c r="P10" s="445"/>
      <c r="Q10" s="454">
        <f>SUM(E10,I10,M10)</f>
        <v>0</v>
      </c>
      <c r="R10" s="455"/>
      <c r="S10" s="455"/>
      <c r="T10" s="455"/>
      <c r="U10" s="444"/>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1938</v>
      </c>
      <c r="C14" s="321"/>
      <c r="D14" s="321"/>
      <c r="E14" s="321"/>
      <c r="F14" s="321"/>
      <c r="G14" s="321"/>
      <c r="H14" s="321"/>
      <c r="I14" s="321"/>
      <c r="J14" s="321"/>
      <c r="K14" s="321"/>
      <c r="L14" s="321"/>
      <c r="M14" s="322"/>
      <c r="N14" s="329">
        <f>IFERROR(SUM(Q10,U10),"")</f>
        <v>0</v>
      </c>
      <c r="O14" s="330"/>
      <c r="P14" s="330"/>
      <c r="Q14" s="330"/>
      <c r="R14" s="331"/>
      <c r="S14" s="315" t="s">
        <v>11</v>
      </c>
      <c r="T14" s="318" t="s">
        <v>12</v>
      </c>
      <c r="U14" s="319"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1912</v>
      </c>
      <c r="X16" s="294"/>
      <c r="Y16" s="294"/>
      <c r="Z16" s="294"/>
      <c r="AA16" s="294"/>
      <c r="AB16" s="294"/>
      <c r="AC16" s="294"/>
      <c r="AD16" s="40"/>
      <c r="AE16" s="31"/>
      <c r="AF16" s="31"/>
      <c r="AG16" s="31"/>
      <c r="AH16" s="31"/>
      <c r="AI16" s="31"/>
      <c r="AJ16" s="31"/>
      <c r="AK16" s="438" t="str">
        <f>IFERROR(IF(N17="","",IF(N17&gt;=N14,"○","×")),"")</f>
        <v/>
      </c>
    </row>
    <row r="17" spans="2:38" s="27" customFormat="1" ht="6.95" customHeight="1" thickBot="1">
      <c r="B17" s="320" t="s">
        <v>1937</v>
      </c>
      <c r="C17" s="321"/>
      <c r="D17" s="321"/>
      <c r="E17" s="321"/>
      <c r="F17" s="321"/>
      <c r="G17" s="321"/>
      <c r="H17" s="321"/>
      <c r="I17" s="321"/>
      <c r="J17" s="321"/>
      <c r="K17" s="321"/>
      <c r="L17" s="321"/>
      <c r="M17" s="322"/>
      <c r="N17" s="306"/>
      <c r="O17" s="307"/>
      <c r="P17" s="307"/>
      <c r="Q17" s="307"/>
      <c r="R17" s="308"/>
      <c r="S17" s="315" t="s">
        <v>11</v>
      </c>
      <c r="T17" s="318" t="s">
        <v>12</v>
      </c>
      <c r="U17" s="319" t="s">
        <v>14</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502" t="s">
        <v>1931</v>
      </c>
      <c r="D22" s="502"/>
      <c r="E22" s="502"/>
      <c r="F22" s="502"/>
      <c r="G22" s="502"/>
      <c r="H22" s="502"/>
      <c r="I22" s="502"/>
      <c r="J22" s="502"/>
      <c r="K22" s="502"/>
      <c r="L22" s="502"/>
      <c r="M22" s="502"/>
      <c r="N22" s="502"/>
      <c r="O22" s="502"/>
      <c r="P22" s="502"/>
      <c r="Q22" s="502"/>
      <c r="R22" s="502"/>
      <c r="S22" s="502"/>
      <c r="T22" s="503"/>
      <c r="U22" s="454">
        <f>U23-U24-U25</f>
        <v>0</v>
      </c>
      <c r="V22" s="455"/>
      <c r="W22" s="455"/>
      <c r="X22" s="455"/>
      <c r="Y22" s="455"/>
      <c r="Z22" s="456"/>
      <c r="AA22" s="112" t="s">
        <v>11</v>
      </c>
      <c r="AB22" s="113" t="s">
        <v>1932</v>
      </c>
      <c r="AC22" s="438" t="str">
        <f>IF(U26="","",IF(U22="","",IF(U22&gt;=U26,"○","×")))</f>
        <v>○</v>
      </c>
    </row>
    <row r="23" spans="2:38" ht="15" customHeight="1" thickBot="1">
      <c r="B23" s="441"/>
      <c r="C23" s="442" t="s">
        <v>1933</v>
      </c>
      <c r="D23" s="442"/>
      <c r="E23" s="442"/>
      <c r="F23" s="442"/>
      <c r="G23" s="442"/>
      <c r="H23" s="442"/>
      <c r="I23" s="442"/>
      <c r="J23" s="442"/>
      <c r="K23" s="442"/>
      <c r="L23" s="442"/>
      <c r="M23" s="442"/>
      <c r="N23" s="442"/>
      <c r="O23" s="442"/>
      <c r="P23" s="442"/>
      <c r="Q23" s="442"/>
      <c r="R23" s="442"/>
      <c r="S23" s="442"/>
      <c r="T23" s="443"/>
      <c r="U23" s="444"/>
      <c r="V23" s="445"/>
      <c r="W23" s="445"/>
      <c r="X23" s="445"/>
      <c r="Y23" s="445"/>
      <c r="Z23" s="446"/>
      <c r="AA23" s="112" t="s">
        <v>11</v>
      </c>
      <c r="AB23" s="113"/>
      <c r="AC23" s="440"/>
    </row>
    <row r="24" spans="2:38" ht="15.75" customHeight="1" thickBot="1">
      <c r="B24" s="441"/>
      <c r="C24" s="447" t="s">
        <v>1941</v>
      </c>
      <c r="D24" s="447"/>
      <c r="E24" s="447"/>
      <c r="F24" s="447"/>
      <c r="G24" s="447"/>
      <c r="H24" s="447"/>
      <c r="I24" s="447"/>
      <c r="J24" s="447"/>
      <c r="K24" s="447"/>
      <c r="L24" s="447"/>
      <c r="M24" s="447"/>
      <c r="N24" s="447"/>
      <c r="O24" s="447"/>
      <c r="P24" s="447"/>
      <c r="Q24" s="447"/>
      <c r="R24" s="447"/>
      <c r="S24" s="447"/>
      <c r="T24" s="448"/>
      <c r="U24" s="449">
        <f>N17</f>
        <v>0</v>
      </c>
      <c r="V24" s="450"/>
      <c r="W24" s="450"/>
      <c r="X24" s="450"/>
      <c r="Y24" s="450"/>
      <c r="Z24" s="451"/>
      <c r="AA24" s="114" t="s">
        <v>11</v>
      </c>
      <c r="AB24" s="113"/>
      <c r="AC24" s="440"/>
    </row>
    <row r="25" spans="2:38" ht="23.25" customHeight="1" thickBot="1">
      <c r="B25" s="191"/>
      <c r="C25" s="457" t="s">
        <v>2007</v>
      </c>
      <c r="D25" s="458"/>
      <c r="E25" s="458"/>
      <c r="F25" s="458"/>
      <c r="G25" s="458"/>
      <c r="H25" s="458"/>
      <c r="I25" s="458"/>
      <c r="J25" s="458"/>
      <c r="K25" s="458"/>
      <c r="L25" s="458"/>
      <c r="M25" s="458"/>
      <c r="N25" s="458"/>
      <c r="O25" s="458"/>
      <c r="P25" s="458"/>
      <c r="Q25" s="458"/>
      <c r="R25" s="458"/>
      <c r="S25" s="458"/>
      <c r="T25" s="459"/>
      <c r="U25" s="460"/>
      <c r="V25" s="461"/>
      <c r="W25" s="461"/>
      <c r="X25" s="461"/>
      <c r="Y25" s="461"/>
      <c r="Z25" s="462"/>
      <c r="AA25" s="112" t="s">
        <v>11</v>
      </c>
      <c r="AB25" s="113"/>
      <c r="AC25" s="440"/>
    </row>
    <row r="26" spans="2:38" ht="23.25" customHeight="1" thickBot="1">
      <c r="B26" s="111" t="s">
        <v>1934</v>
      </c>
      <c r="C26" s="452" t="s">
        <v>1935</v>
      </c>
      <c r="D26" s="453"/>
      <c r="E26" s="453"/>
      <c r="F26" s="453"/>
      <c r="G26" s="453"/>
      <c r="H26" s="453"/>
      <c r="I26" s="453"/>
      <c r="J26" s="453"/>
      <c r="K26" s="453"/>
      <c r="L26" s="453"/>
      <c r="M26" s="453"/>
      <c r="N26" s="453"/>
      <c r="O26" s="453"/>
      <c r="P26" s="453"/>
      <c r="Q26" s="453"/>
      <c r="R26" s="453"/>
      <c r="S26" s="453"/>
      <c r="T26" s="453"/>
      <c r="U26" s="454">
        <f>U27-U28-U29</f>
        <v>0</v>
      </c>
      <c r="V26" s="455"/>
      <c r="W26" s="455"/>
      <c r="X26" s="455"/>
      <c r="Y26" s="455"/>
      <c r="Z26" s="456"/>
      <c r="AA26" s="115" t="s">
        <v>11</v>
      </c>
      <c r="AB26" s="113" t="s">
        <v>1932</v>
      </c>
      <c r="AC26" s="439"/>
    </row>
    <row r="27" spans="2:38" ht="15" customHeight="1" thickBot="1">
      <c r="B27" s="492"/>
      <c r="C27" s="443" t="s">
        <v>1936</v>
      </c>
      <c r="D27" s="494"/>
      <c r="E27" s="494"/>
      <c r="F27" s="494"/>
      <c r="G27" s="494"/>
      <c r="H27" s="494"/>
      <c r="I27" s="494"/>
      <c r="J27" s="494"/>
      <c r="K27" s="494"/>
      <c r="L27" s="494"/>
      <c r="M27" s="494"/>
      <c r="N27" s="494"/>
      <c r="O27" s="494"/>
      <c r="P27" s="494"/>
      <c r="Q27" s="494"/>
      <c r="R27" s="494"/>
      <c r="S27" s="494"/>
      <c r="T27" s="495"/>
      <c r="U27" s="460"/>
      <c r="V27" s="461"/>
      <c r="W27" s="461"/>
      <c r="X27" s="461"/>
      <c r="Y27" s="461"/>
      <c r="Z27" s="462"/>
      <c r="AA27" s="112" t="s">
        <v>11</v>
      </c>
      <c r="AB27" s="116"/>
      <c r="AC27" s="116"/>
    </row>
    <row r="28" spans="2:38" ht="16.5" customHeight="1" thickBot="1">
      <c r="B28" s="492"/>
      <c r="C28" s="496" t="s">
        <v>1942</v>
      </c>
      <c r="D28" s="497"/>
      <c r="E28" s="497"/>
      <c r="F28" s="497"/>
      <c r="G28" s="497"/>
      <c r="H28" s="497"/>
      <c r="I28" s="497"/>
      <c r="J28" s="497"/>
      <c r="K28" s="497"/>
      <c r="L28" s="497"/>
      <c r="M28" s="497"/>
      <c r="N28" s="497"/>
      <c r="O28" s="497"/>
      <c r="P28" s="497"/>
      <c r="Q28" s="497"/>
      <c r="R28" s="497"/>
      <c r="S28" s="497"/>
      <c r="T28" s="498"/>
      <c r="U28" s="460"/>
      <c r="V28" s="461"/>
      <c r="W28" s="461"/>
      <c r="X28" s="461"/>
      <c r="Y28" s="461"/>
      <c r="Z28" s="462"/>
      <c r="AA28" s="112" t="s">
        <v>11</v>
      </c>
      <c r="AB28" s="116"/>
      <c r="AC28" s="116"/>
    </row>
    <row r="29" spans="2:38" ht="24" customHeight="1" thickBot="1">
      <c r="B29" s="493"/>
      <c r="C29" s="457" t="s">
        <v>2008</v>
      </c>
      <c r="D29" s="458"/>
      <c r="E29" s="458"/>
      <c r="F29" s="458"/>
      <c r="G29" s="458"/>
      <c r="H29" s="458"/>
      <c r="I29" s="458"/>
      <c r="J29" s="458"/>
      <c r="K29" s="458"/>
      <c r="L29" s="458"/>
      <c r="M29" s="458"/>
      <c r="N29" s="458"/>
      <c r="O29" s="458"/>
      <c r="P29" s="458"/>
      <c r="Q29" s="458"/>
      <c r="R29" s="458"/>
      <c r="S29" s="458"/>
      <c r="T29" s="459"/>
      <c r="U29" s="499"/>
      <c r="V29" s="500"/>
      <c r="W29" s="500"/>
      <c r="X29" s="500"/>
      <c r="Y29" s="500"/>
      <c r="Z29" s="501"/>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267" t="s">
        <v>1977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24" t="s">
        <v>1925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96</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430"/>
      <c r="F53" s="431"/>
      <c r="G53" s="119" t="s">
        <v>49</v>
      </c>
      <c r="H53" s="430"/>
      <c r="I53" s="431"/>
      <c r="J53" s="119" t="s">
        <v>50</v>
      </c>
      <c r="K53" s="430"/>
      <c r="L53" s="431"/>
      <c r="M53" s="119" t="s">
        <v>51</v>
      </c>
      <c r="N53" s="118"/>
      <c r="O53" s="432" t="s">
        <v>52</v>
      </c>
      <c r="P53" s="432"/>
      <c r="Q53" s="432"/>
      <c r="R53" s="433"/>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53</v>
      </c>
      <c r="P54" s="434"/>
      <c r="Q54" s="434"/>
      <c r="R54" s="435" t="s">
        <v>54</v>
      </c>
      <c r="S54" s="435"/>
      <c r="T54" s="436"/>
      <c r="U54" s="436"/>
      <c r="V54" s="436"/>
      <c r="W54" s="436"/>
      <c r="X54" s="436"/>
      <c r="Y54" s="437" t="s">
        <v>55</v>
      </c>
      <c r="Z54" s="437"/>
      <c r="AA54" s="436"/>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72" t="s">
        <v>52</v>
      </c>
      <c r="C58" s="272"/>
      <c r="D58" s="272"/>
      <c r="E58" s="270" t="s">
        <v>1902</v>
      </c>
      <c r="F58" s="270"/>
      <c r="G58" s="270"/>
      <c r="H58" s="423" t="str">
        <f>IF('別紙様式7-1（計画書）'!H63="","",'別紙様式7-1（計画書）'!H63)</f>
        <v/>
      </c>
      <c r="I58" s="423"/>
      <c r="J58" s="423"/>
      <c r="K58" s="423"/>
      <c r="L58" s="423"/>
      <c r="M58" s="423"/>
      <c r="N58" s="423"/>
      <c r="O58" s="423"/>
      <c r="P58" s="423"/>
      <c r="Q58" s="423"/>
      <c r="R58" s="272" t="s">
        <v>1903</v>
      </c>
      <c r="S58" s="272"/>
      <c r="T58" s="272"/>
      <c r="U58" s="71" t="s">
        <v>1904</v>
      </c>
      <c r="V58" s="424" t="str">
        <f>IF('別紙様式7-1（計画書）'!V63="","",'別紙様式7-1（計画書）'!V63)</f>
        <v/>
      </c>
      <c r="W58" s="424"/>
      <c r="X58" s="72" t="s">
        <v>1905</v>
      </c>
      <c r="Y58" s="424" t="str">
        <f>IF('別紙様式7-1（計画書）'!Y63="","",'別紙様式7-1（計画書）'!Y63)</f>
        <v/>
      </c>
      <c r="Z58" s="425"/>
      <c r="AG58" s="36"/>
      <c r="AH58" s="36"/>
      <c r="AI58" s="36"/>
    </row>
    <row r="59" spans="2:37">
      <c r="B59" s="272"/>
      <c r="C59" s="272"/>
      <c r="D59" s="272"/>
      <c r="E59" s="220" t="s">
        <v>1906</v>
      </c>
      <c r="F59" s="220"/>
      <c r="G59" s="220"/>
      <c r="H59" s="426" t="str">
        <f>IF('別紙様式7-1（計画書）'!H64="","",'別紙様式7-1（計画書）'!H64)</f>
        <v/>
      </c>
      <c r="I59" s="426"/>
      <c r="J59" s="426"/>
      <c r="K59" s="426"/>
      <c r="L59" s="426"/>
      <c r="M59" s="426"/>
      <c r="N59" s="426"/>
      <c r="O59" s="426"/>
      <c r="P59" s="426"/>
      <c r="Q59" s="426"/>
      <c r="R59" s="272"/>
      <c r="S59" s="272"/>
      <c r="T59" s="272"/>
      <c r="U59" s="427" t="str">
        <f>IF('別紙様式7-1（計画書）'!U64="","",'別紙様式7-1（計画書）'!U64)</f>
        <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1907</v>
      </c>
      <c r="C61" s="272"/>
      <c r="D61" s="272"/>
      <c r="E61" s="272" t="s">
        <v>54</v>
      </c>
      <c r="F61" s="272"/>
      <c r="G61" s="272"/>
      <c r="H61" s="421" t="str">
        <f>IF('別紙様式7-1（計画書）'!H66="","",'別紙様式7-1（計画書）'!H66)</f>
        <v/>
      </c>
      <c r="I61" s="421"/>
      <c r="J61" s="421"/>
      <c r="K61" s="421"/>
      <c r="L61" s="421"/>
      <c r="M61" s="421"/>
      <c r="N61" s="421"/>
      <c r="O61" s="272" t="s">
        <v>1908</v>
      </c>
      <c r="P61" s="272"/>
      <c r="Q61" s="272"/>
      <c r="R61" s="270" t="s">
        <v>1902</v>
      </c>
      <c r="S61" s="270"/>
      <c r="T61" s="270"/>
      <c r="U61" s="422" t="str">
        <f>IF('別紙様式7-1（計画書）'!U66="","",'別紙様式7-1（計画書）'!U66)</f>
        <v/>
      </c>
      <c r="V61" s="422"/>
      <c r="W61" s="422"/>
      <c r="X61" s="422"/>
      <c r="Y61" s="422"/>
      <c r="Z61" s="422"/>
      <c r="AA61" s="422"/>
      <c r="AB61" s="222" t="s">
        <v>1909</v>
      </c>
      <c r="AC61" s="223"/>
      <c r="AD61" s="223"/>
      <c r="AE61" s="224"/>
      <c r="AF61" s="419" t="str">
        <f>IF('別紙様式7-1（計画書）'!AF66="","",'別紙様式7-1（計画書）'!AF66)</f>
        <v/>
      </c>
      <c r="AG61" s="419"/>
      <c r="AH61" s="419"/>
      <c r="AI61" s="419"/>
      <c r="AJ61" s="419"/>
      <c r="AK61" s="419"/>
    </row>
    <row r="62" spans="2:37">
      <c r="B62" s="272"/>
      <c r="C62" s="272"/>
      <c r="D62" s="272"/>
      <c r="E62" s="272" t="s">
        <v>55</v>
      </c>
      <c r="F62" s="272"/>
      <c r="G62" s="272"/>
      <c r="H62" s="419" t="str">
        <f>IF('別紙様式7-1（計画書）'!H67="","",'別紙様式7-1（計画書）'!H67)</f>
        <v/>
      </c>
      <c r="I62" s="419"/>
      <c r="J62" s="419"/>
      <c r="K62" s="419"/>
      <c r="L62" s="419"/>
      <c r="M62" s="419"/>
      <c r="N62" s="419"/>
      <c r="O62" s="272"/>
      <c r="P62" s="272"/>
      <c r="Q62" s="272"/>
      <c r="R62" s="220" t="s">
        <v>55</v>
      </c>
      <c r="S62" s="220"/>
      <c r="T62" s="220"/>
      <c r="U62" s="420" t="str">
        <f>IF('別紙様式7-1（計画書）'!U67="","",'別紙様式7-1（計画書）'!U67)</f>
        <v/>
      </c>
      <c r="V62" s="420"/>
      <c r="W62" s="420"/>
      <c r="X62" s="420"/>
      <c r="Y62" s="420"/>
      <c r="Z62" s="420"/>
      <c r="AA62" s="420"/>
      <c r="AB62" s="222" t="s">
        <v>1910</v>
      </c>
      <c r="AC62" s="223"/>
      <c r="AD62" s="223"/>
      <c r="AE62" s="224"/>
      <c r="AF62" s="421" t="str">
        <f>IF('別紙様式7-1（計画書）'!AF67="","",'別紙様式7-1（計画書）'!AF67)</f>
        <v/>
      </c>
      <c r="AG62" s="421"/>
      <c r="AH62" s="421"/>
      <c r="AI62" s="421"/>
      <c r="AJ62" s="421"/>
      <c r="AK62" s="421"/>
    </row>
    <row r="64" spans="2:37" ht="33" customHeight="1" thickBot="1">
      <c r="B64" s="267" t="s">
        <v>2006</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17</v>
      </c>
      <c r="C65" s="509"/>
      <c r="D65" s="509"/>
      <c r="E65" s="510"/>
      <c r="F65" s="416" t="s">
        <v>18</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19</v>
      </c>
      <c r="C66" s="203"/>
      <c r="D66" s="203"/>
      <c r="E66" s="505"/>
      <c r="F66" s="78"/>
      <c r="G66" s="208" t="s">
        <v>20</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21</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23</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24</v>
      </c>
      <c r="C70" s="203"/>
      <c r="D70" s="203"/>
      <c r="E70" s="505"/>
      <c r="F70" s="83"/>
      <c r="G70" s="214" t="s">
        <v>25</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26</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27</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28</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29</v>
      </c>
      <c r="C74" s="203"/>
      <c r="D74" s="203"/>
      <c r="E74" s="505"/>
      <c r="F74" s="87"/>
      <c r="G74" s="214" t="s">
        <v>30</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31</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32</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33</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34</v>
      </c>
      <c r="C78" s="203"/>
      <c r="D78" s="203"/>
      <c r="E78" s="505"/>
      <c r="F78" s="83"/>
      <c r="G78" s="210" t="s">
        <v>35</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36</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37</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38</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39</v>
      </c>
      <c r="C82" s="203"/>
      <c r="D82" s="203"/>
      <c r="E82" s="505"/>
      <c r="F82" s="87"/>
      <c r="G82" s="261" t="s">
        <v>40</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41</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42</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43</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44</v>
      </c>
      <c r="C86" s="203"/>
      <c r="D86" s="203"/>
      <c r="E86" s="505"/>
      <c r="F86" s="87"/>
      <c r="G86" s="261" t="s">
        <v>45</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0</v>
      </c>
    </row>
    <row r="87" spans="2:39" ht="13.5" customHeight="1">
      <c r="B87" s="204"/>
      <c r="C87" s="205"/>
      <c r="D87" s="205"/>
      <c r="E87" s="506"/>
      <c r="F87" s="79"/>
      <c r="G87" s="211" t="s">
        <v>46</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47</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48</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5" t="s">
        <v>65</v>
      </c>
      <c r="E4" s="516"/>
      <c r="F4" s="7" t="s">
        <v>66</v>
      </c>
      <c r="G4" s="9" t="s">
        <v>67</v>
      </c>
      <c r="H4" s="9" t="s">
        <v>68</v>
      </c>
      <c r="I4" s="9" t="s">
        <v>69</v>
      </c>
    </row>
    <row r="5" spans="1:9" ht="118.5" customHeight="1">
      <c r="A5" s="8" t="s">
        <v>70</v>
      </c>
      <c r="B5" s="21" t="s">
        <v>71</v>
      </c>
      <c r="C5" s="22" t="s">
        <v>72</v>
      </c>
      <c r="D5" s="517" t="s">
        <v>1944</v>
      </c>
      <c r="E5" s="518"/>
      <c r="F5" s="22" t="s">
        <v>1945</v>
      </c>
      <c r="G5" s="22" t="s">
        <v>73</v>
      </c>
      <c r="H5" s="22" t="s">
        <v>1946</v>
      </c>
      <c r="I5" s="22" t="s">
        <v>1947</v>
      </c>
    </row>
    <row r="6" spans="1:9" ht="135.75" customHeight="1">
      <c r="A6" s="8" t="s">
        <v>70</v>
      </c>
      <c r="B6" s="21" t="s">
        <v>74</v>
      </c>
      <c r="C6" s="22" t="s">
        <v>1948</v>
      </c>
      <c r="D6" s="517" t="s">
        <v>1949</v>
      </c>
      <c r="E6" s="518"/>
      <c r="F6" s="22" t="s">
        <v>1950</v>
      </c>
      <c r="G6" s="22" t="s">
        <v>75</v>
      </c>
      <c r="H6" s="22" t="s">
        <v>1951</v>
      </c>
      <c r="I6" s="22" t="s">
        <v>1947</v>
      </c>
    </row>
    <row r="7" spans="1:9" ht="175.5" customHeight="1">
      <c r="A7" s="8" t="s">
        <v>76</v>
      </c>
      <c r="B7" s="21" t="s">
        <v>77</v>
      </c>
      <c r="C7" s="22" t="s">
        <v>1952</v>
      </c>
      <c r="D7" s="517" t="s">
        <v>1953</v>
      </c>
      <c r="E7" s="518"/>
      <c r="F7" s="22" t="s">
        <v>1954</v>
      </c>
      <c r="G7" s="22" t="s">
        <v>78</v>
      </c>
      <c r="H7" s="22" t="s">
        <v>1955</v>
      </c>
      <c r="I7" s="22" t="s">
        <v>1956</v>
      </c>
    </row>
    <row r="8" spans="1:9" ht="155.25" customHeight="1">
      <c r="A8" s="8" t="s">
        <v>79</v>
      </c>
      <c r="B8" s="20"/>
      <c r="C8" s="22" t="s">
        <v>1957</v>
      </c>
      <c r="D8" s="517" t="s">
        <v>1958</v>
      </c>
      <c r="E8" s="518"/>
      <c r="F8" s="22" t="s">
        <v>1959</v>
      </c>
      <c r="G8" s="22" t="s">
        <v>80</v>
      </c>
      <c r="H8" s="22" t="s">
        <v>1960</v>
      </c>
      <c r="I8" s="22" t="s">
        <v>1961</v>
      </c>
    </row>
    <row r="9" spans="1:9" ht="150.75" customHeight="1">
      <c r="A9" s="8" t="s">
        <v>81</v>
      </c>
      <c r="B9" s="20"/>
      <c r="C9" s="22" t="s">
        <v>82</v>
      </c>
      <c r="D9" s="517" t="s">
        <v>1962</v>
      </c>
      <c r="E9" s="518"/>
      <c r="F9" s="22" t="s">
        <v>1963</v>
      </c>
      <c r="G9" s="22" t="s">
        <v>83</v>
      </c>
      <c r="H9" s="22" t="s">
        <v>1964</v>
      </c>
      <c r="I9" s="22" t="s">
        <v>1965</v>
      </c>
    </row>
    <row r="10" spans="1:9" ht="78" customHeight="1">
      <c r="A10" s="511" t="s">
        <v>2004</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20" t="s">
        <v>1992</v>
      </c>
      <c r="B17" s="521"/>
      <c r="C17" s="16" t="s">
        <v>64</v>
      </c>
      <c r="D17" s="17" t="s">
        <v>2003</v>
      </c>
      <c r="E17" s="17" t="s">
        <v>1994</v>
      </c>
      <c r="F17" s="17" t="s">
        <v>1993</v>
      </c>
      <c r="G17" s="11"/>
      <c r="H17" s="11"/>
      <c r="I17" s="11"/>
    </row>
    <row r="18" spans="1:9" ht="115.5" customHeight="1">
      <c r="A18" s="522" t="s">
        <v>1995</v>
      </c>
      <c r="B18" s="521"/>
      <c r="C18" s="18" t="s">
        <v>1952</v>
      </c>
      <c r="D18" s="18" t="s">
        <v>1955</v>
      </c>
      <c r="E18" s="18" t="s">
        <v>1998</v>
      </c>
      <c r="F18" s="18" t="s">
        <v>1999</v>
      </c>
      <c r="G18" s="11"/>
      <c r="H18" s="11"/>
      <c r="I18" s="11"/>
    </row>
    <row r="19" spans="1:9" ht="93" customHeight="1">
      <c r="A19" s="522" t="s">
        <v>1996</v>
      </c>
      <c r="B19" s="521"/>
      <c r="C19" s="18" t="s">
        <v>1957</v>
      </c>
      <c r="D19" s="18" t="s">
        <v>1960</v>
      </c>
      <c r="E19" s="18" t="s">
        <v>2000</v>
      </c>
      <c r="F19" s="19" t="s">
        <v>2002</v>
      </c>
      <c r="G19" s="4"/>
      <c r="H19" s="4"/>
      <c r="I19" s="4"/>
    </row>
    <row r="20" spans="1:9" ht="95.25" customHeight="1">
      <c r="A20" s="522" t="s">
        <v>1997</v>
      </c>
      <c r="B20" s="521"/>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9" t="s">
        <v>2004</v>
      </c>
      <c r="B22" s="519"/>
      <c r="C22" s="519"/>
      <c r="D22" s="519"/>
      <c r="E22" s="519"/>
      <c r="F22" s="519"/>
      <c r="G22" s="519"/>
      <c r="H22" s="519"/>
      <c r="I22" s="519"/>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29" t="s">
        <v>1878</v>
      </c>
      <c r="B2" s="532" t="s">
        <v>1879</v>
      </c>
      <c r="C2" s="533"/>
      <c r="D2" s="533"/>
      <c r="E2" s="534"/>
      <c r="F2" s="535" t="s">
        <v>1880</v>
      </c>
      <c r="G2" s="536"/>
      <c r="H2" s="537"/>
      <c r="I2" s="529" t="s">
        <v>1881</v>
      </c>
      <c r="J2" s="538"/>
      <c r="K2" s="540" t="s">
        <v>1882</v>
      </c>
      <c r="L2" s="541"/>
      <c r="M2" s="541"/>
      <c r="N2" s="542"/>
      <c r="O2" s="136"/>
    </row>
    <row r="3" spans="1:15" ht="26.25" customHeight="1" thickBot="1">
      <c r="A3" s="530"/>
      <c r="B3" s="523" t="s">
        <v>1883</v>
      </c>
      <c r="C3" s="524"/>
      <c r="D3" s="524"/>
      <c r="E3" s="525"/>
      <c r="F3" s="523" t="s">
        <v>1884</v>
      </c>
      <c r="G3" s="524"/>
      <c r="H3" s="525"/>
      <c r="I3" s="531"/>
      <c r="J3" s="539"/>
      <c r="K3" s="526" t="s">
        <v>1901</v>
      </c>
      <c r="L3" s="527"/>
      <c r="M3" s="527"/>
      <c r="N3" s="528"/>
      <c r="O3" s="136"/>
    </row>
    <row r="4" spans="1:15" ht="23.25" thickBot="1">
      <c r="A4" s="531"/>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543" t="s">
        <v>2010</v>
      </c>
      <c r="G2" s="545">
        <v>0.7</v>
      </c>
      <c r="H2" s="545">
        <v>0.55000000000000004</v>
      </c>
      <c r="I2" s="546">
        <v>0.45</v>
      </c>
      <c r="J2" s="125" t="s">
        <v>105</v>
      </c>
      <c r="K2" s="126" t="s">
        <v>106</v>
      </c>
    </row>
    <row r="3" spans="1:11">
      <c r="A3" s="127" t="s">
        <v>107</v>
      </c>
      <c r="C3" s="128" t="s">
        <v>107</v>
      </c>
      <c r="D3" s="129" t="s">
        <v>108</v>
      </c>
      <c r="F3" s="128" t="s">
        <v>2011</v>
      </c>
      <c r="G3" s="547">
        <v>11.4</v>
      </c>
      <c r="H3" s="547">
        <v>11.1</v>
      </c>
      <c r="I3" s="548">
        <v>10.9</v>
      </c>
      <c r="J3" s="128" t="s">
        <v>109</v>
      </c>
      <c r="K3" s="549">
        <v>0.7</v>
      </c>
    </row>
    <row r="4" spans="1:11">
      <c r="A4" s="130" t="s">
        <v>110</v>
      </c>
      <c r="C4" s="131" t="s">
        <v>107</v>
      </c>
      <c r="D4" s="132" t="s">
        <v>111</v>
      </c>
      <c r="F4" s="131" t="s">
        <v>2012</v>
      </c>
      <c r="G4" s="550">
        <v>11.4</v>
      </c>
      <c r="H4" s="550">
        <v>11.1</v>
      </c>
      <c r="I4" s="551">
        <v>10.9</v>
      </c>
      <c r="J4" s="131" t="s">
        <v>112</v>
      </c>
      <c r="K4" s="552">
        <v>0.7</v>
      </c>
    </row>
    <row r="5" spans="1:11">
      <c r="A5" s="130" t="s">
        <v>113</v>
      </c>
      <c r="C5" s="131" t="s">
        <v>107</v>
      </c>
      <c r="D5" s="132" t="s">
        <v>114</v>
      </c>
      <c r="F5" s="131" t="s">
        <v>2013</v>
      </c>
      <c r="G5" s="550">
        <v>11.4</v>
      </c>
      <c r="H5" s="550">
        <v>11.1</v>
      </c>
      <c r="I5" s="551">
        <v>10.9</v>
      </c>
      <c r="J5" s="131" t="s">
        <v>115</v>
      </c>
      <c r="K5" s="552">
        <v>0.7</v>
      </c>
    </row>
    <row r="6" spans="1:11">
      <c r="A6" s="130" t="s">
        <v>116</v>
      </c>
      <c r="C6" s="131" t="s">
        <v>107</v>
      </c>
      <c r="D6" s="132" t="s">
        <v>117</v>
      </c>
      <c r="F6" s="131" t="s">
        <v>2014</v>
      </c>
      <c r="G6" s="550">
        <v>11.4</v>
      </c>
      <c r="H6" s="550">
        <v>11.1</v>
      </c>
      <c r="I6" s="551">
        <v>10.9</v>
      </c>
      <c r="J6" s="131" t="s">
        <v>118</v>
      </c>
      <c r="K6" s="552">
        <v>0.7</v>
      </c>
    </row>
    <row r="7" spans="1:11">
      <c r="A7" s="130" t="s">
        <v>119</v>
      </c>
      <c r="C7" s="131" t="s">
        <v>107</v>
      </c>
      <c r="D7" s="132" t="s">
        <v>120</v>
      </c>
      <c r="F7" s="131" t="s">
        <v>2015</v>
      </c>
      <c r="G7" s="550">
        <v>11.4</v>
      </c>
      <c r="H7" s="550">
        <v>11.1</v>
      </c>
      <c r="I7" s="551">
        <v>10.9</v>
      </c>
      <c r="J7" s="131" t="s">
        <v>121</v>
      </c>
      <c r="K7" s="552">
        <v>0.45</v>
      </c>
    </row>
    <row r="8" spans="1:11">
      <c r="A8" s="130" t="s">
        <v>122</v>
      </c>
      <c r="C8" s="131" t="s">
        <v>107</v>
      </c>
      <c r="D8" s="132" t="s">
        <v>123</v>
      </c>
      <c r="F8" s="131" t="s">
        <v>2016</v>
      </c>
      <c r="G8" s="550">
        <v>11.4</v>
      </c>
      <c r="H8" s="550">
        <v>11.1</v>
      </c>
      <c r="I8" s="551">
        <v>10.9</v>
      </c>
      <c r="J8" s="131" t="s">
        <v>124</v>
      </c>
      <c r="K8" s="552">
        <v>0.45</v>
      </c>
    </row>
    <row r="9" spans="1:11">
      <c r="A9" s="130" t="s">
        <v>125</v>
      </c>
      <c r="C9" s="131" t="s">
        <v>107</v>
      </c>
      <c r="D9" s="132" t="s">
        <v>126</v>
      </c>
      <c r="F9" s="131" t="s">
        <v>2017</v>
      </c>
      <c r="G9" s="550">
        <v>11.4</v>
      </c>
      <c r="H9" s="550">
        <v>11.1</v>
      </c>
      <c r="I9" s="551">
        <v>10.9</v>
      </c>
      <c r="J9" s="131" t="s">
        <v>127</v>
      </c>
      <c r="K9" s="552">
        <v>0.55000000000000004</v>
      </c>
    </row>
    <row r="10" spans="1:11">
      <c r="A10" s="130" t="s">
        <v>128</v>
      </c>
      <c r="C10" s="131" t="s">
        <v>107</v>
      </c>
      <c r="D10" s="132" t="s">
        <v>129</v>
      </c>
      <c r="F10" s="131" t="s">
        <v>2018</v>
      </c>
      <c r="G10" s="550">
        <v>11.4</v>
      </c>
      <c r="H10" s="550">
        <v>11.1</v>
      </c>
      <c r="I10" s="551">
        <v>10.9</v>
      </c>
      <c r="J10" s="131" t="s">
        <v>130</v>
      </c>
      <c r="K10" s="552">
        <v>0.45</v>
      </c>
    </row>
    <row r="11" spans="1:11">
      <c r="A11" s="130" t="s">
        <v>131</v>
      </c>
      <c r="C11" s="131" t="s">
        <v>107</v>
      </c>
      <c r="D11" s="132" t="s">
        <v>132</v>
      </c>
      <c r="F11" s="131" t="s">
        <v>2019</v>
      </c>
      <c r="G11" s="550">
        <v>11.4</v>
      </c>
      <c r="H11" s="550">
        <v>11.1</v>
      </c>
      <c r="I11" s="551">
        <v>10.9</v>
      </c>
      <c r="J11" s="131" t="s">
        <v>133</v>
      </c>
      <c r="K11" s="552">
        <v>0.45</v>
      </c>
    </row>
    <row r="12" spans="1:11">
      <c r="A12" s="130" t="s">
        <v>134</v>
      </c>
      <c r="C12" s="131" t="s">
        <v>107</v>
      </c>
      <c r="D12" s="132" t="s">
        <v>135</v>
      </c>
      <c r="F12" s="131" t="s">
        <v>2020</v>
      </c>
      <c r="G12" s="550">
        <v>11.4</v>
      </c>
      <c r="H12" s="550">
        <v>11.1</v>
      </c>
      <c r="I12" s="551">
        <v>10.9</v>
      </c>
      <c r="J12" s="131" t="s">
        <v>136</v>
      </c>
      <c r="K12" s="552">
        <v>0.55000000000000004</v>
      </c>
    </row>
    <row r="13" spans="1:11">
      <c r="A13" s="130" t="s">
        <v>137</v>
      </c>
      <c r="C13" s="131" t="s">
        <v>107</v>
      </c>
      <c r="D13" s="132" t="s">
        <v>138</v>
      </c>
      <c r="F13" s="131" t="s">
        <v>2021</v>
      </c>
      <c r="G13" s="550">
        <v>11.4</v>
      </c>
      <c r="H13" s="550">
        <v>11.1</v>
      </c>
      <c r="I13" s="551">
        <v>10.9</v>
      </c>
      <c r="J13" s="131" t="s">
        <v>139</v>
      </c>
      <c r="K13" s="552">
        <v>0.55000000000000004</v>
      </c>
    </row>
    <row r="14" spans="1:11">
      <c r="A14" s="130" t="s">
        <v>140</v>
      </c>
      <c r="C14" s="131" t="s">
        <v>107</v>
      </c>
      <c r="D14" s="132" t="s">
        <v>141</v>
      </c>
      <c r="F14" s="131" t="s">
        <v>2022</v>
      </c>
      <c r="G14" s="550">
        <v>11.4</v>
      </c>
      <c r="H14" s="550">
        <v>11.1</v>
      </c>
      <c r="I14" s="551">
        <v>10.9</v>
      </c>
      <c r="J14" s="131" t="s">
        <v>142</v>
      </c>
      <c r="K14" s="552">
        <v>0.55000000000000004</v>
      </c>
    </row>
    <row r="15" spans="1:11">
      <c r="A15" s="130" t="s">
        <v>7</v>
      </c>
      <c r="C15" s="131" t="s">
        <v>107</v>
      </c>
      <c r="D15" s="132" t="s">
        <v>143</v>
      </c>
      <c r="F15" s="131" t="s">
        <v>2023</v>
      </c>
      <c r="G15" s="550">
        <v>11.4</v>
      </c>
      <c r="H15" s="550">
        <v>11.1</v>
      </c>
      <c r="I15" s="551">
        <v>10.9</v>
      </c>
      <c r="J15" s="131" t="s">
        <v>144</v>
      </c>
      <c r="K15" s="552">
        <v>0.45</v>
      </c>
    </row>
    <row r="16" spans="1:11">
      <c r="A16" s="130" t="s">
        <v>145</v>
      </c>
      <c r="C16" s="131" t="s">
        <v>107</v>
      </c>
      <c r="D16" s="132" t="s">
        <v>146</v>
      </c>
      <c r="F16" s="131" t="s">
        <v>2024</v>
      </c>
      <c r="G16" s="550">
        <v>11.4</v>
      </c>
      <c r="H16" s="550">
        <v>11.1</v>
      </c>
      <c r="I16" s="551">
        <v>10.9</v>
      </c>
      <c r="J16" s="131" t="s">
        <v>147</v>
      </c>
      <c r="K16" s="552">
        <v>0.45</v>
      </c>
    </row>
    <row r="17" spans="1:11">
      <c r="A17" s="130" t="s">
        <v>148</v>
      </c>
      <c r="C17" s="131" t="s">
        <v>107</v>
      </c>
      <c r="D17" s="132" t="s">
        <v>149</v>
      </c>
      <c r="F17" s="131" t="s">
        <v>2025</v>
      </c>
      <c r="G17" s="550">
        <v>11.4</v>
      </c>
      <c r="H17" s="550">
        <v>11.1</v>
      </c>
      <c r="I17" s="551">
        <v>10.9</v>
      </c>
      <c r="J17" s="131" t="s">
        <v>150</v>
      </c>
      <c r="K17" s="552">
        <v>0.45</v>
      </c>
    </row>
    <row r="18" spans="1:11">
      <c r="A18" s="130" t="s">
        <v>151</v>
      </c>
      <c r="C18" s="131" t="s">
        <v>107</v>
      </c>
      <c r="D18" s="132" t="s">
        <v>152</v>
      </c>
      <c r="F18" s="131" t="s">
        <v>2026</v>
      </c>
      <c r="G18" s="550">
        <v>11.4</v>
      </c>
      <c r="H18" s="550">
        <v>11.1</v>
      </c>
      <c r="I18" s="551">
        <v>10.9</v>
      </c>
      <c r="J18" s="131" t="s">
        <v>153</v>
      </c>
      <c r="K18" s="552">
        <v>0.55000000000000004</v>
      </c>
    </row>
    <row r="19" spans="1:11">
      <c r="A19" s="130" t="s">
        <v>154</v>
      </c>
      <c r="C19" s="131" t="s">
        <v>107</v>
      </c>
      <c r="D19" s="132" t="s">
        <v>155</v>
      </c>
      <c r="F19" s="131" t="s">
        <v>2027</v>
      </c>
      <c r="G19" s="550">
        <v>11.4</v>
      </c>
      <c r="H19" s="550">
        <v>11.1</v>
      </c>
      <c r="I19" s="551">
        <v>10.9</v>
      </c>
      <c r="J19" s="131" t="s">
        <v>156</v>
      </c>
      <c r="K19" s="552">
        <v>0.45</v>
      </c>
    </row>
    <row r="20" spans="1:11">
      <c r="A20" s="130" t="s">
        <v>157</v>
      </c>
      <c r="C20" s="131" t="s">
        <v>107</v>
      </c>
      <c r="D20" s="132" t="s">
        <v>158</v>
      </c>
      <c r="F20" s="131" t="s">
        <v>2028</v>
      </c>
      <c r="G20" s="550">
        <v>11.4</v>
      </c>
      <c r="H20" s="550">
        <v>11.1</v>
      </c>
      <c r="I20" s="551">
        <v>10.9</v>
      </c>
      <c r="J20" s="131" t="s">
        <v>159</v>
      </c>
      <c r="K20" s="552">
        <v>0.45</v>
      </c>
    </row>
    <row r="21" spans="1:11">
      <c r="A21" s="130" t="s">
        <v>160</v>
      </c>
      <c r="C21" s="131" t="s">
        <v>107</v>
      </c>
      <c r="D21" s="132" t="s">
        <v>161</v>
      </c>
      <c r="F21" s="131" t="s">
        <v>2029</v>
      </c>
      <c r="G21" s="550">
        <v>11.4</v>
      </c>
      <c r="H21" s="550">
        <v>11.1</v>
      </c>
      <c r="I21" s="551">
        <v>10.9</v>
      </c>
      <c r="J21" s="131" t="s">
        <v>162</v>
      </c>
      <c r="K21" s="552">
        <v>0.45</v>
      </c>
    </row>
    <row r="22" spans="1:11">
      <c r="A22" s="130" t="s">
        <v>163</v>
      </c>
      <c r="C22" s="131" t="s">
        <v>107</v>
      </c>
      <c r="D22" s="132" t="s">
        <v>164</v>
      </c>
      <c r="F22" s="131" t="s">
        <v>2030</v>
      </c>
      <c r="G22" s="550">
        <v>11.4</v>
      </c>
      <c r="H22" s="550">
        <v>11.1</v>
      </c>
      <c r="I22" s="551">
        <v>10.9</v>
      </c>
      <c r="J22" s="131" t="s">
        <v>165</v>
      </c>
      <c r="K22" s="552">
        <v>0.45</v>
      </c>
    </row>
    <row r="23" spans="1:11">
      <c r="A23" s="130" t="s">
        <v>166</v>
      </c>
      <c r="C23" s="131" t="s">
        <v>107</v>
      </c>
      <c r="D23" s="132" t="s">
        <v>167</v>
      </c>
      <c r="F23" s="131" t="s">
        <v>2031</v>
      </c>
      <c r="G23" s="550">
        <v>11.4</v>
      </c>
      <c r="H23" s="550">
        <v>11.1</v>
      </c>
      <c r="I23" s="551">
        <v>10.9</v>
      </c>
      <c r="J23" s="131" t="s">
        <v>168</v>
      </c>
      <c r="K23" s="552">
        <v>0.45</v>
      </c>
    </row>
    <row r="24" spans="1:11" ht="14.25" thickBot="1">
      <c r="A24" s="130" t="s">
        <v>169</v>
      </c>
      <c r="C24" s="131" t="s">
        <v>107</v>
      </c>
      <c r="D24" s="132" t="s">
        <v>170</v>
      </c>
      <c r="F24" s="131" t="s">
        <v>2032</v>
      </c>
      <c r="G24" s="550">
        <v>11.4</v>
      </c>
      <c r="H24" s="550">
        <v>11.1</v>
      </c>
      <c r="I24" s="551">
        <v>10.9</v>
      </c>
      <c r="J24" s="131" t="s">
        <v>171</v>
      </c>
      <c r="K24" s="552">
        <v>0.45</v>
      </c>
    </row>
    <row r="25" spans="1:11">
      <c r="A25" s="130" t="s">
        <v>172</v>
      </c>
      <c r="C25" s="131" t="s">
        <v>107</v>
      </c>
      <c r="D25" s="132" t="s">
        <v>173</v>
      </c>
      <c r="F25" s="131" t="s">
        <v>2033</v>
      </c>
      <c r="G25" s="550">
        <v>11.4</v>
      </c>
      <c r="H25" s="550">
        <v>11.1</v>
      </c>
      <c r="I25" s="551">
        <v>10.9</v>
      </c>
      <c r="J25" s="128" t="s">
        <v>174</v>
      </c>
      <c r="K25" s="549">
        <v>0.7</v>
      </c>
    </row>
    <row r="26" spans="1:11" ht="14.25" thickBot="1">
      <c r="A26" s="130" t="s">
        <v>175</v>
      </c>
      <c r="C26" s="131" t="s">
        <v>107</v>
      </c>
      <c r="D26" s="132" t="s">
        <v>176</v>
      </c>
      <c r="F26" s="131" t="s">
        <v>177</v>
      </c>
      <c r="G26" s="553">
        <v>11.12</v>
      </c>
      <c r="H26" s="553">
        <v>10.88</v>
      </c>
      <c r="I26" s="554">
        <v>10.72</v>
      </c>
      <c r="J26" s="134" t="s">
        <v>178</v>
      </c>
      <c r="K26" s="555">
        <v>0.45</v>
      </c>
    </row>
    <row r="27" spans="1:11">
      <c r="A27" s="130" t="s">
        <v>179</v>
      </c>
      <c r="C27" s="131" t="s">
        <v>107</v>
      </c>
      <c r="D27" s="132" t="s">
        <v>180</v>
      </c>
      <c r="F27" s="544" t="s">
        <v>2034</v>
      </c>
      <c r="G27" s="556">
        <v>11.12</v>
      </c>
      <c r="H27" s="556">
        <v>10.88</v>
      </c>
      <c r="I27" s="557">
        <v>10.72</v>
      </c>
    </row>
    <row r="28" spans="1:11">
      <c r="A28" s="130" t="s">
        <v>181</v>
      </c>
      <c r="C28" s="131" t="s">
        <v>107</v>
      </c>
      <c r="D28" s="132" t="s">
        <v>182</v>
      </c>
      <c r="F28" s="131" t="s">
        <v>2035</v>
      </c>
      <c r="G28" s="553">
        <v>11.12</v>
      </c>
      <c r="H28" s="553">
        <v>10.88</v>
      </c>
      <c r="I28" s="132">
        <v>10.72</v>
      </c>
    </row>
    <row r="29" spans="1:11">
      <c r="A29" s="130" t="s">
        <v>183</v>
      </c>
      <c r="C29" s="131" t="s">
        <v>107</v>
      </c>
      <c r="D29" s="132" t="s">
        <v>184</v>
      </c>
      <c r="F29" s="131" t="s">
        <v>2036</v>
      </c>
      <c r="G29" s="553">
        <v>11.12</v>
      </c>
      <c r="H29" s="553">
        <v>10.88</v>
      </c>
      <c r="I29" s="132">
        <v>10.72</v>
      </c>
    </row>
    <row r="30" spans="1:11">
      <c r="A30" s="130" t="s">
        <v>185</v>
      </c>
      <c r="C30" s="131" t="s">
        <v>107</v>
      </c>
      <c r="D30" s="132" t="s">
        <v>186</v>
      </c>
      <c r="F30" s="131" t="s">
        <v>2037</v>
      </c>
      <c r="G30" s="553">
        <v>11.12</v>
      </c>
      <c r="H30" s="553">
        <v>10.88</v>
      </c>
      <c r="I30" s="132">
        <v>10.72</v>
      </c>
    </row>
    <row r="31" spans="1:11">
      <c r="A31" s="130" t="s">
        <v>187</v>
      </c>
      <c r="C31" s="131" t="s">
        <v>107</v>
      </c>
      <c r="D31" s="132" t="s">
        <v>188</v>
      </c>
      <c r="F31" s="131" t="s">
        <v>2038</v>
      </c>
      <c r="G31" s="553">
        <v>11.12</v>
      </c>
      <c r="H31" s="553">
        <v>10.88</v>
      </c>
      <c r="I31" s="132">
        <v>10.72</v>
      </c>
    </row>
    <row r="32" spans="1:11">
      <c r="A32" s="130" t="s">
        <v>189</v>
      </c>
      <c r="C32" s="131" t="s">
        <v>107</v>
      </c>
      <c r="D32" s="132" t="s">
        <v>190</v>
      </c>
      <c r="F32" s="131" t="s">
        <v>2039</v>
      </c>
      <c r="G32" s="553">
        <v>11.12</v>
      </c>
      <c r="H32" s="553">
        <v>10.88</v>
      </c>
      <c r="I32" s="132">
        <v>10.72</v>
      </c>
    </row>
    <row r="33" spans="1:9">
      <c r="A33" s="130" t="s">
        <v>191</v>
      </c>
      <c r="C33" s="131" t="s">
        <v>107</v>
      </c>
      <c r="D33" s="132" t="s">
        <v>192</v>
      </c>
      <c r="F33" s="131" t="s">
        <v>193</v>
      </c>
      <c r="G33" s="553">
        <v>11.05</v>
      </c>
      <c r="H33" s="553">
        <v>10.83</v>
      </c>
      <c r="I33" s="132">
        <v>10.68</v>
      </c>
    </row>
    <row r="34" spans="1:9">
      <c r="A34" s="130" t="s">
        <v>194</v>
      </c>
      <c r="C34" s="131" t="s">
        <v>107</v>
      </c>
      <c r="D34" s="132" t="s">
        <v>195</v>
      </c>
      <c r="F34" s="131" t="s">
        <v>196</v>
      </c>
      <c r="G34" s="553">
        <v>11.05</v>
      </c>
      <c r="H34" s="553">
        <v>10.83</v>
      </c>
      <c r="I34" s="132">
        <v>10.68</v>
      </c>
    </row>
    <row r="35" spans="1:9">
      <c r="A35" s="130" t="s">
        <v>197</v>
      </c>
      <c r="C35" s="131" t="s">
        <v>107</v>
      </c>
      <c r="D35" s="132" t="s">
        <v>198</v>
      </c>
      <c r="F35" s="131" t="s">
        <v>199</v>
      </c>
      <c r="G35" s="553">
        <v>11.05</v>
      </c>
      <c r="H35" s="553">
        <v>10.83</v>
      </c>
      <c r="I35" s="132">
        <v>10.68</v>
      </c>
    </row>
    <row r="36" spans="1:9">
      <c r="A36" s="130" t="s">
        <v>200</v>
      </c>
      <c r="C36" s="131" t="s">
        <v>107</v>
      </c>
      <c r="D36" s="132" t="s">
        <v>201</v>
      </c>
      <c r="F36" s="131" t="s">
        <v>202</v>
      </c>
      <c r="G36" s="553">
        <v>11.05</v>
      </c>
      <c r="H36" s="553">
        <v>10.83</v>
      </c>
      <c r="I36" s="132">
        <v>10.68</v>
      </c>
    </row>
    <row r="37" spans="1:9">
      <c r="A37" s="130" t="s">
        <v>203</v>
      </c>
      <c r="C37" s="131" t="s">
        <v>107</v>
      </c>
      <c r="D37" s="132" t="s">
        <v>204</v>
      </c>
      <c r="F37" s="131" t="s">
        <v>205</v>
      </c>
      <c r="G37" s="553">
        <v>11.05</v>
      </c>
      <c r="H37" s="553">
        <v>10.83</v>
      </c>
      <c r="I37" s="132">
        <v>10.68</v>
      </c>
    </row>
    <row r="38" spans="1:9">
      <c r="A38" s="130" t="s">
        <v>206</v>
      </c>
      <c r="C38" s="131" t="s">
        <v>107</v>
      </c>
      <c r="D38" s="132" t="s">
        <v>207</v>
      </c>
      <c r="F38" s="131" t="s">
        <v>208</v>
      </c>
      <c r="G38" s="553">
        <v>11.05</v>
      </c>
      <c r="H38" s="553">
        <v>10.83</v>
      </c>
      <c r="I38" s="132">
        <v>10.68</v>
      </c>
    </row>
    <row r="39" spans="1:9">
      <c r="A39" s="130" t="s">
        <v>209</v>
      </c>
      <c r="C39" s="131" t="s">
        <v>107</v>
      </c>
      <c r="D39" s="132" t="s">
        <v>210</v>
      </c>
      <c r="F39" s="131" t="s">
        <v>211</v>
      </c>
      <c r="G39" s="553">
        <v>11.05</v>
      </c>
      <c r="H39" s="553">
        <v>10.83</v>
      </c>
      <c r="I39" s="132">
        <v>10.68</v>
      </c>
    </row>
    <row r="40" spans="1:9">
      <c r="A40" s="130" t="s">
        <v>212</v>
      </c>
      <c r="C40" s="131" t="s">
        <v>107</v>
      </c>
      <c r="D40" s="132" t="s">
        <v>213</v>
      </c>
      <c r="F40" s="131" t="s">
        <v>2079</v>
      </c>
      <c r="G40" s="553">
        <v>11.05</v>
      </c>
      <c r="H40" s="553">
        <v>10.83</v>
      </c>
      <c r="I40" s="132">
        <v>10.68</v>
      </c>
    </row>
    <row r="41" spans="1:9">
      <c r="A41" s="130" t="s">
        <v>214</v>
      </c>
      <c r="C41" s="131" t="s">
        <v>107</v>
      </c>
      <c r="D41" s="132" t="s">
        <v>215</v>
      </c>
      <c r="F41" s="131" t="s">
        <v>216</v>
      </c>
      <c r="G41" s="553">
        <v>11.05</v>
      </c>
      <c r="H41" s="553">
        <v>10.83</v>
      </c>
      <c r="I41" s="132">
        <v>10.68</v>
      </c>
    </row>
    <row r="42" spans="1:9">
      <c r="A42" s="130" t="s">
        <v>217</v>
      </c>
      <c r="C42" s="131" t="s">
        <v>107</v>
      </c>
      <c r="D42" s="132" t="s">
        <v>218</v>
      </c>
      <c r="F42" s="131" t="s">
        <v>219</v>
      </c>
      <c r="G42" s="553">
        <v>11.05</v>
      </c>
      <c r="H42" s="553">
        <v>10.83</v>
      </c>
      <c r="I42" s="132">
        <v>10.68</v>
      </c>
    </row>
    <row r="43" spans="1:9">
      <c r="A43" s="130" t="s">
        <v>220</v>
      </c>
      <c r="C43" s="131" t="s">
        <v>107</v>
      </c>
      <c r="D43" s="132" t="s">
        <v>221</v>
      </c>
      <c r="F43" s="131" t="s">
        <v>222</v>
      </c>
      <c r="G43" s="553">
        <v>11.05</v>
      </c>
      <c r="H43" s="553">
        <v>10.83</v>
      </c>
      <c r="I43" s="132">
        <v>10.68</v>
      </c>
    </row>
    <row r="44" spans="1:9">
      <c r="A44" s="130" t="s">
        <v>223</v>
      </c>
      <c r="C44" s="131" t="s">
        <v>107</v>
      </c>
      <c r="D44" s="132" t="s">
        <v>224</v>
      </c>
      <c r="F44" s="131" t="s">
        <v>2040</v>
      </c>
      <c r="G44" s="553">
        <v>11.05</v>
      </c>
      <c r="H44" s="553">
        <v>10.83</v>
      </c>
      <c r="I44" s="132">
        <v>10.68</v>
      </c>
    </row>
    <row r="45" spans="1:9">
      <c r="A45" s="130" t="s">
        <v>225</v>
      </c>
      <c r="C45" s="131" t="s">
        <v>107</v>
      </c>
      <c r="D45" s="132" t="s">
        <v>226</v>
      </c>
      <c r="F45" s="131" t="s">
        <v>227</v>
      </c>
      <c r="G45" s="553">
        <v>11.05</v>
      </c>
      <c r="H45" s="553">
        <v>10.83</v>
      </c>
      <c r="I45" s="132">
        <v>10.68</v>
      </c>
    </row>
    <row r="46" spans="1:9">
      <c r="A46" s="130" t="s">
        <v>228</v>
      </c>
      <c r="C46" s="131" t="s">
        <v>107</v>
      </c>
      <c r="D46" s="132" t="s">
        <v>2080</v>
      </c>
      <c r="F46" s="131" t="s">
        <v>229</v>
      </c>
      <c r="G46" s="553">
        <v>11.05</v>
      </c>
      <c r="H46" s="553">
        <v>10.83</v>
      </c>
      <c r="I46" s="132">
        <v>10.68</v>
      </c>
    </row>
    <row r="47" spans="1:9">
      <c r="A47" s="130" t="s">
        <v>230</v>
      </c>
      <c r="C47" s="131" t="s">
        <v>107</v>
      </c>
      <c r="D47" s="132" t="s">
        <v>231</v>
      </c>
      <c r="F47" s="131" t="s">
        <v>2041</v>
      </c>
      <c r="G47" s="553">
        <v>11.05</v>
      </c>
      <c r="H47" s="553">
        <v>10.83</v>
      </c>
      <c r="I47" s="132">
        <v>10.68</v>
      </c>
    </row>
    <row r="48" spans="1:9">
      <c r="A48" s="130" t="s">
        <v>232</v>
      </c>
      <c r="C48" s="131" t="s">
        <v>107</v>
      </c>
      <c r="D48" s="132" t="s">
        <v>233</v>
      </c>
      <c r="F48" s="131" t="s">
        <v>234</v>
      </c>
      <c r="G48" s="553">
        <v>11.05</v>
      </c>
      <c r="H48" s="553">
        <v>10.83</v>
      </c>
      <c r="I48" s="132">
        <v>10.68</v>
      </c>
    </row>
    <row r="49" spans="1:9" ht="14.25" thickBot="1">
      <c r="A49" s="133" t="s">
        <v>235</v>
      </c>
      <c r="C49" s="131" t="s">
        <v>107</v>
      </c>
      <c r="D49" s="132" t="s">
        <v>236</v>
      </c>
      <c r="F49" s="131" t="s">
        <v>237</v>
      </c>
      <c r="G49" s="553">
        <v>11.05</v>
      </c>
      <c r="H49" s="553">
        <v>10.83</v>
      </c>
      <c r="I49" s="132">
        <v>10.68</v>
      </c>
    </row>
    <row r="50" spans="1:9">
      <c r="C50" s="131" t="s">
        <v>107</v>
      </c>
      <c r="D50" s="132" t="s">
        <v>238</v>
      </c>
      <c r="F50" s="131" t="s">
        <v>239</v>
      </c>
      <c r="G50" s="553">
        <v>11.05</v>
      </c>
      <c r="H50" s="553">
        <v>10.83</v>
      </c>
      <c r="I50" s="132">
        <v>10.68</v>
      </c>
    </row>
    <row r="51" spans="1:9">
      <c r="C51" s="131" t="s">
        <v>107</v>
      </c>
      <c r="D51" s="132" t="s">
        <v>240</v>
      </c>
      <c r="F51" s="131" t="s">
        <v>241</v>
      </c>
      <c r="G51" s="553">
        <v>11.05</v>
      </c>
      <c r="H51" s="553">
        <v>10.83</v>
      </c>
      <c r="I51" s="132">
        <v>10.68</v>
      </c>
    </row>
    <row r="52" spans="1:9">
      <c r="C52" s="131" t="s">
        <v>107</v>
      </c>
      <c r="D52" s="132" t="s">
        <v>242</v>
      </c>
      <c r="F52" s="131" t="s">
        <v>243</v>
      </c>
      <c r="G52" s="553">
        <v>11.05</v>
      </c>
      <c r="H52" s="553">
        <v>10.83</v>
      </c>
      <c r="I52" s="132">
        <v>10.68</v>
      </c>
    </row>
    <row r="53" spans="1:9">
      <c r="C53" s="131" t="s">
        <v>107</v>
      </c>
      <c r="D53" s="132" t="s">
        <v>244</v>
      </c>
      <c r="F53" s="131" t="s">
        <v>245</v>
      </c>
      <c r="G53" s="553">
        <v>11.05</v>
      </c>
      <c r="H53" s="553">
        <v>10.83</v>
      </c>
      <c r="I53" s="132">
        <v>10.68</v>
      </c>
    </row>
    <row r="54" spans="1:9">
      <c r="C54" s="131" t="s">
        <v>107</v>
      </c>
      <c r="D54" s="132" t="s">
        <v>246</v>
      </c>
      <c r="F54" s="131" t="s">
        <v>247</v>
      </c>
      <c r="G54" s="553">
        <v>11.05</v>
      </c>
      <c r="H54" s="553">
        <v>10.83</v>
      </c>
      <c r="I54" s="132">
        <v>10.68</v>
      </c>
    </row>
    <row r="55" spans="1:9">
      <c r="C55" s="131" t="s">
        <v>107</v>
      </c>
      <c r="D55" s="132" t="s">
        <v>248</v>
      </c>
      <c r="F55" s="131" t="s">
        <v>249</v>
      </c>
      <c r="G55" s="553">
        <v>11.05</v>
      </c>
      <c r="H55" s="553">
        <v>10.83</v>
      </c>
      <c r="I55" s="132">
        <v>10.68</v>
      </c>
    </row>
    <row r="56" spans="1:9">
      <c r="C56" s="131" t="s">
        <v>107</v>
      </c>
      <c r="D56" s="132" t="s">
        <v>250</v>
      </c>
      <c r="F56" s="131" t="s">
        <v>251</v>
      </c>
      <c r="G56" s="553">
        <v>11.05</v>
      </c>
      <c r="H56" s="553">
        <v>10.83</v>
      </c>
      <c r="I56" s="132">
        <v>10.68</v>
      </c>
    </row>
    <row r="57" spans="1:9">
      <c r="C57" s="131" t="s">
        <v>107</v>
      </c>
      <c r="D57" s="132" t="s">
        <v>252</v>
      </c>
      <c r="F57" s="131" t="s">
        <v>253</v>
      </c>
      <c r="G57" s="553">
        <v>11.05</v>
      </c>
      <c r="H57" s="553">
        <v>10.83</v>
      </c>
      <c r="I57" s="132">
        <v>10.68</v>
      </c>
    </row>
    <row r="58" spans="1:9">
      <c r="C58" s="131" t="s">
        <v>107</v>
      </c>
      <c r="D58" s="132" t="s">
        <v>254</v>
      </c>
      <c r="F58" s="131" t="s">
        <v>255</v>
      </c>
      <c r="G58" s="553">
        <v>11.05</v>
      </c>
      <c r="H58" s="553">
        <v>10.83</v>
      </c>
      <c r="I58" s="132">
        <v>10.68</v>
      </c>
    </row>
    <row r="59" spans="1:9">
      <c r="C59" s="131" t="s">
        <v>107</v>
      </c>
      <c r="D59" s="132" t="s">
        <v>256</v>
      </c>
      <c r="F59" s="131" t="s">
        <v>257</v>
      </c>
      <c r="G59" s="553">
        <v>11.05</v>
      </c>
      <c r="H59" s="553">
        <v>10.83</v>
      </c>
      <c r="I59" s="132">
        <v>10.68</v>
      </c>
    </row>
    <row r="60" spans="1:9">
      <c r="C60" s="131" t="s">
        <v>107</v>
      </c>
      <c r="D60" s="132" t="s">
        <v>258</v>
      </c>
      <c r="F60" s="131" t="s">
        <v>259</v>
      </c>
      <c r="G60" s="553">
        <v>11.05</v>
      </c>
      <c r="H60" s="553">
        <v>10.83</v>
      </c>
      <c r="I60" s="132">
        <v>10.68</v>
      </c>
    </row>
    <row r="61" spans="1:9">
      <c r="C61" s="131" t="s">
        <v>107</v>
      </c>
      <c r="D61" s="132" t="s">
        <v>260</v>
      </c>
      <c r="F61" s="131" t="s">
        <v>261</v>
      </c>
      <c r="G61" s="553">
        <v>11.05</v>
      </c>
      <c r="H61" s="553">
        <v>10.83</v>
      </c>
      <c r="I61" s="132">
        <v>10.68</v>
      </c>
    </row>
    <row r="62" spans="1:9">
      <c r="C62" s="131" t="s">
        <v>107</v>
      </c>
      <c r="D62" s="132" t="s">
        <v>262</v>
      </c>
      <c r="F62" s="131" t="s">
        <v>263</v>
      </c>
      <c r="G62" s="553">
        <v>10.84</v>
      </c>
      <c r="H62" s="553">
        <v>10.66</v>
      </c>
      <c r="I62" s="132">
        <v>10.54</v>
      </c>
    </row>
    <row r="63" spans="1:9">
      <c r="C63" s="131" t="s">
        <v>107</v>
      </c>
      <c r="D63" s="132" t="s">
        <v>264</v>
      </c>
      <c r="F63" s="131" t="s">
        <v>265</v>
      </c>
      <c r="G63" s="553">
        <v>10.84</v>
      </c>
      <c r="H63" s="553">
        <v>10.66</v>
      </c>
      <c r="I63" s="132">
        <v>10.54</v>
      </c>
    </row>
    <row r="64" spans="1:9">
      <c r="C64" s="131" t="s">
        <v>107</v>
      </c>
      <c r="D64" s="132" t="s">
        <v>266</v>
      </c>
      <c r="F64" s="131" t="s">
        <v>2042</v>
      </c>
      <c r="G64" s="553">
        <v>10.84</v>
      </c>
      <c r="H64" s="553">
        <v>10.66</v>
      </c>
      <c r="I64" s="132">
        <v>10.54</v>
      </c>
    </row>
    <row r="65" spans="3:9">
      <c r="C65" s="131" t="s">
        <v>107</v>
      </c>
      <c r="D65" s="132" t="s">
        <v>267</v>
      </c>
      <c r="F65" s="131" t="s">
        <v>2043</v>
      </c>
      <c r="G65" s="553">
        <v>10.84</v>
      </c>
      <c r="H65" s="553">
        <v>10.66</v>
      </c>
      <c r="I65" s="132">
        <v>10.54</v>
      </c>
    </row>
    <row r="66" spans="3:9">
      <c r="C66" s="131" t="s">
        <v>107</v>
      </c>
      <c r="D66" s="132" t="s">
        <v>268</v>
      </c>
      <c r="F66" s="131" t="s">
        <v>269</v>
      </c>
      <c r="G66" s="553">
        <v>10.84</v>
      </c>
      <c r="H66" s="553">
        <v>10.66</v>
      </c>
      <c r="I66" s="132">
        <v>10.54</v>
      </c>
    </row>
    <row r="67" spans="3:9">
      <c r="C67" s="131" t="s">
        <v>107</v>
      </c>
      <c r="D67" s="132" t="s">
        <v>270</v>
      </c>
      <c r="F67" s="131" t="s">
        <v>271</v>
      </c>
      <c r="G67" s="553">
        <v>10.84</v>
      </c>
      <c r="H67" s="553">
        <v>10.66</v>
      </c>
      <c r="I67" s="132">
        <v>10.54</v>
      </c>
    </row>
    <row r="68" spans="3:9">
      <c r="C68" s="131" t="s">
        <v>107</v>
      </c>
      <c r="D68" s="132" t="s">
        <v>272</v>
      </c>
      <c r="F68" s="131" t="s">
        <v>273</v>
      </c>
      <c r="G68" s="553">
        <v>10.84</v>
      </c>
      <c r="H68" s="553">
        <v>10.66</v>
      </c>
      <c r="I68" s="132">
        <v>10.54</v>
      </c>
    </row>
    <row r="69" spans="3:9">
      <c r="C69" s="131" t="s">
        <v>107</v>
      </c>
      <c r="D69" s="132" t="s">
        <v>274</v>
      </c>
      <c r="F69" s="131" t="s">
        <v>275</v>
      </c>
      <c r="G69" s="553">
        <v>10.84</v>
      </c>
      <c r="H69" s="553">
        <v>10.66</v>
      </c>
      <c r="I69" s="132">
        <v>10.54</v>
      </c>
    </row>
    <row r="70" spans="3:9">
      <c r="C70" s="131" t="s">
        <v>107</v>
      </c>
      <c r="D70" s="132" t="s">
        <v>276</v>
      </c>
      <c r="F70" s="131" t="s">
        <v>277</v>
      </c>
      <c r="G70" s="553">
        <v>10.84</v>
      </c>
      <c r="H70" s="553">
        <v>10.66</v>
      </c>
      <c r="I70" s="132">
        <v>10.54</v>
      </c>
    </row>
    <row r="71" spans="3:9">
      <c r="C71" s="131" t="s">
        <v>107</v>
      </c>
      <c r="D71" s="132" t="s">
        <v>278</v>
      </c>
      <c r="F71" s="131" t="s">
        <v>279</v>
      </c>
      <c r="G71" s="553">
        <v>10.84</v>
      </c>
      <c r="H71" s="553">
        <v>10.66</v>
      </c>
      <c r="I71" s="132">
        <v>10.54</v>
      </c>
    </row>
    <row r="72" spans="3:9">
      <c r="C72" s="131" t="s">
        <v>107</v>
      </c>
      <c r="D72" s="132" t="s">
        <v>280</v>
      </c>
      <c r="F72" s="131" t="s">
        <v>281</v>
      </c>
      <c r="G72" s="553">
        <v>10.84</v>
      </c>
      <c r="H72" s="553">
        <v>10.66</v>
      </c>
      <c r="I72" s="132">
        <v>10.54</v>
      </c>
    </row>
    <row r="73" spans="3:9">
      <c r="C73" s="131" t="s">
        <v>107</v>
      </c>
      <c r="D73" s="132" t="s">
        <v>282</v>
      </c>
      <c r="F73" s="131" t="s">
        <v>283</v>
      </c>
      <c r="G73" s="553">
        <v>10.84</v>
      </c>
      <c r="H73" s="553">
        <v>10.66</v>
      </c>
      <c r="I73" s="132">
        <v>10.54</v>
      </c>
    </row>
    <row r="74" spans="3:9">
      <c r="C74" s="131" t="s">
        <v>107</v>
      </c>
      <c r="D74" s="132" t="s">
        <v>284</v>
      </c>
      <c r="F74" s="131" t="s">
        <v>285</v>
      </c>
      <c r="G74" s="553">
        <v>10.84</v>
      </c>
      <c r="H74" s="553">
        <v>10.66</v>
      </c>
      <c r="I74" s="132">
        <v>10.54</v>
      </c>
    </row>
    <row r="75" spans="3:9">
      <c r="C75" s="131" t="s">
        <v>107</v>
      </c>
      <c r="D75" s="132" t="s">
        <v>286</v>
      </c>
      <c r="F75" s="131" t="s">
        <v>287</v>
      </c>
      <c r="G75" s="553">
        <v>10.84</v>
      </c>
      <c r="H75" s="553">
        <v>10.66</v>
      </c>
      <c r="I75" s="132">
        <v>10.54</v>
      </c>
    </row>
    <row r="76" spans="3:9">
      <c r="C76" s="131" t="s">
        <v>107</v>
      </c>
      <c r="D76" s="132" t="s">
        <v>288</v>
      </c>
      <c r="F76" s="131" t="s">
        <v>289</v>
      </c>
      <c r="G76" s="553">
        <v>10.84</v>
      </c>
      <c r="H76" s="553">
        <v>10.66</v>
      </c>
      <c r="I76" s="132">
        <v>10.54</v>
      </c>
    </row>
    <row r="77" spans="3:9">
      <c r="C77" s="131" t="s">
        <v>107</v>
      </c>
      <c r="D77" s="132" t="s">
        <v>290</v>
      </c>
      <c r="F77" s="131" t="s">
        <v>2044</v>
      </c>
      <c r="G77" s="553">
        <v>10.84</v>
      </c>
      <c r="H77" s="553">
        <v>10.66</v>
      </c>
      <c r="I77" s="132">
        <v>10.54</v>
      </c>
    </row>
    <row r="78" spans="3:9">
      <c r="C78" s="131" t="s">
        <v>107</v>
      </c>
      <c r="D78" s="132" t="s">
        <v>291</v>
      </c>
      <c r="F78" s="131" t="s">
        <v>292</v>
      </c>
      <c r="G78" s="553">
        <v>10.84</v>
      </c>
      <c r="H78" s="553">
        <v>10.66</v>
      </c>
      <c r="I78" s="132">
        <v>10.54</v>
      </c>
    </row>
    <row r="79" spans="3:9">
      <c r="C79" s="131" t="s">
        <v>107</v>
      </c>
      <c r="D79" s="132" t="s">
        <v>293</v>
      </c>
      <c r="F79" s="131" t="s">
        <v>294</v>
      </c>
      <c r="G79" s="553">
        <v>10.84</v>
      </c>
      <c r="H79" s="553">
        <v>10.66</v>
      </c>
      <c r="I79" s="132">
        <v>10.54</v>
      </c>
    </row>
    <row r="80" spans="3:9">
      <c r="C80" s="131" t="s">
        <v>107</v>
      </c>
      <c r="D80" s="132" t="s">
        <v>295</v>
      </c>
      <c r="F80" s="131" t="s">
        <v>296</v>
      </c>
      <c r="G80" s="553">
        <v>10.84</v>
      </c>
      <c r="H80" s="553">
        <v>10.66</v>
      </c>
      <c r="I80" s="132">
        <v>10.54</v>
      </c>
    </row>
    <row r="81" spans="3:9">
      <c r="C81" s="131" t="s">
        <v>107</v>
      </c>
      <c r="D81" s="132" t="s">
        <v>297</v>
      </c>
      <c r="F81" s="131" t="s">
        <v>298</v>
      </c>
      <c r="G81" s="553">
        <v>10.84</v>
      </c>
      <c r="H81" s="553">
        <v>10.66</v>
      </c>
      <c r="I81" s="132">
        <v>10.54</v>
      </c>
    </row>
    <row r="82" spans="3:9">
      <c r="C82" s="131" t="s">
        <v>107</v>
      </c>
      <c r="D82" s="132" t="s">
        <v>299</v>
      </c>
      <c r="F82" s="131" t="s">
        <v>300</v>
      </c>
      <c r="G82" s="553">
        <v>10.84</v>
      </c>
      <c r="H82" s="553">
        <v>10.66</v>
      </c>
      <c r="I82" s="132">
        <v>10.54</v>
      </c>
    </row>
    <row r="83" spans="3:9">
      <c r="C83" s="131" t="s">
        <v>107</v>
      </c>
      <c r="D83" s="132" t="s">
        <v>301</v>
      </c>
      <c r="F83" s="131" t="s">
        <v>302</v>
      </c>
      <c r="G83" s="553">
        <v>10.84</v>
      </c>
      <c r="H83" s="553">
        <v>10.66</v>
      </c>
      <c r="I83" s="132">
        <v>10.54</v>
      </c>
    </row>
    <row r="84" spans="3:9">
      <c r="C84" s="131" t="s">
        <v>107</v>
      </c>
      <c r="D84" s="132" t="s">
        <v>303</v>
      </c>
      <c r="F84" s="131" t="s">
        <v>304</v>
      </c>
      <c r="G84" s="553">
        <v>10.84</v>
      </c>
      <c r="H84" s="553">
        <v>10.66</v>
      </c>
      <c r="I84" s="132">
        <v>10.54</v>
      </c>
    </row>
    <row r="85" spans="3:9">
      <c r="C85" s="131" t="s">
        <v>107</v>
      </c>
      <c r="D85" s="132" t="s">
        <v>305</v>
      </c>
      <c r="F85" s="131" t="s">
        <v>306</v>
      </c>
      <c r="G85" s="553">
        <v>10.84</v>
      </c>
      <c r="H85" s="553">
        <v>10.66</v>
      </c>
      <c r="I85" s="132">
        <v>10.54</v>
      </c>
    </row>
    <row r="86" spans="3:9">
      <c r="C86" s="131" t="s">
        <v>107</v>
      </c>
      <c r="D86" s="132" t="s">
        <v>307</v>
      </c>
      <c r="F86" s="131" t="s">
        <v>308</v>
      </c>
      <c r="G86" s="553">
        <v>10.7</v>
      </c>
      <c r="H86" s="553">
        <v>10.55</v>
      </c>
      <c r="I86" s="132">
        <v>10.45</v>
      </c>
    </row>
    <row r="87" spans="3:9">
      <c r="C87" s="131" t="s">
        <v>107</v>
      </c>
      <c r="D87" s="132" t="s">
        <v>309</v>
      </c>
      <c r="F87" s="131" t="s">
        <v>310</v>
      </c>
      <c r="G87" s="553">
        <v>10.7</v>
      </c>
      <c r="H87" s="553">
        <v>10.55</v>
      </c>
      <c r="I87" s="132">
        <v>10.45</v>
      </c>
    </row>
    <row r="88" spans="3:9">
      <c r="C88" s="131" t="s">
        <v>107</v>
      </c>
      <c r="D88" s="132" t="s">
        <v>311</v>
      </c>
      <c r="F88" s="131" t="s">
        <v>312</v>
      </c>
      <c r="G88" s="553">
        <v>10.7</v>
      </c>
      <c r="H88" s="553">
        <v>10.55</v>
      </c>
      <c r="I88" s="132">
        <v>10.45</v>
      </c>
    </row>
    <row r="89" spans="3:9">
      <c r="C89" s="131" t="s">
        <v>107</v>
      </c>
      <c r="D89" s="132" t="s">
        <v>313</v>
      </c>
      <c r="F89" s="131" t="s">
        <v>314</v>
      </c>
      <c r="G89" s="553">
        <v>10.7</v>
      </c>
      <c r="H89" s="553">
        <v>10.55</v>
      </c>
      <c r="I89" s="132">
        <v>10.45</v>
      </c>
    </row>
    <row r="90" spans="3:9">
      <c r="C90" s="131" t="s">
        <v>107</v>
      </c>
      <c r="D90" s="132" t="s">
        <v>315</v>
      </c>
      <c r="F90" s="131" t="s">
        <v>316</v>
      </c>
      <c r="G90" s="553">
        <v>10.7</v>
      </c>
      <c r="H90" s="553">
        <v>10.55</v>
      </c>
      <c r="I90" s="132">
        <v>10.45</v>
      </c>
    </row>
    <row r="91" spans="3:9">
      <c r="C91" s="131" t="s">
        <v>107</v>
      </c>
      <c r="D91" s="132" t="s">
        <v>317</v>
      </c>
      <c r="F91" s="131" t="s">
        <v>318</v>
      </c>
      <c r="G91" s="553">
        <v>10.7</v>
      </c>
      <c r="H91" s="553">
        <v>10.55</v>
      </c>
      <c r="I91" s="132">
        <v>10.45</v>
      </c>
    </row>
    <row r="92" spans="3:9">
      <c r="C92" s="131" t="s">
        <v>107</v>
      </c>
      <c r="D92" s="132" t="s">
        <v>319</v>
      </c>
      <c r="F92" s="131" t="s">
        <v>320</v>
      </c>
      <c r="G92" s="553">
        <v>10.7</v>
      </c>
      <c r="H92" s="553">
        <v>10.55</v>
      </c>
      <c r="I92" s="132">
        <v>10.45</v>
      </c>
    </row>
    <row r="93" spans="3:9">
      <c r="C93" s="131" t="s">
        <v>107</v>
      </c>
      <c r="D93" s="132" t="s">
        <v>321</v>
      </c>
      <c r="F93" s="131" t="s">
        <v>322</v>
      </c>
      <c r="G93" s="553">
        <v>10.7</v>
      </c>
      <c r="H93" s="553">
        <v>10.55</v>
      </c>
      <c r="I93" s="132">
        <v>10.45</v>
      </c>
    </row>
    <row r="94" spans="3:9">
      <c r="C94" s="131" t="s">
        <v>107</v>
      </c>
      <c r="D94" s="132" t="s">
        <v>323</v>
      </c>
      <c r="F94" s="131" t="s">
        <v>324</v>
      </c>
      <c r="G94" s="553">
        <v>10.7</v>
      </c>
      <c r="H94" s="553">
        <v>10.55</v>
      </c>
      <c r="I94" s="132">
        <v>10.45</v>
      </c>
    </row>
    <row r="95" spans="3:9">
      <c r="C95" s="131" t="s">
        <v>107</v>
      </c>
      <c r="D95" s="132" t="s">
        <v>325</v>
      </c>
      <c r="F95" s="131" t="s">
        <v>326</v>
      </c>
      <c r="G95" s="553">
        <v>10.7</v>
      </c>
      <c r="H95" s="553">
        <v>10.55</v>
      </c>
      <c r="I95" s="132">
        <v>10.45</v>
      </c>
    </row>
    <row r="96" spans="3:9">
      <c r="C96" s="131" t="s">
        <v>107</v>
      </c>
      <c r="D96" s="132" t="s">
        <v>327</v>
      </c>
      <c r="F96" s="131" t="s">
        <v>328</v>
      </c>
      <c r="G96" s="553">
        <v>10.7</v>
      </c>
      <c r="H96" s="553">
        <v>10.55</v>
      </c>
      <c r="I96" s="132">
        <v>10.45</v>
      </c>
    </row>
    <row r="97" spans="3:9">
      <c r="C97" s="131" t="s">
        <v>107</v>
      </c>
      <c r="D97" s="132" t="s">
        <v>329</v>
      </c>
      <c r="F97" s="131" t="s">
        <v>330</v>
      </c>
      <c r="G97" s="553">
        <v>10.7</v>
      </c>
      <c r="H97" s="553">
        <v>10.55</v>
      </c>
      <c r="I97" s="132">
        <v>10.45</v>
      </c>
    </row>
    <row r="98" spans="3:9">
      <c r="C98" s="131" t="s">
        <v>107</v>
      </c>
      <c r="D98" s="132" t="s">
        <v>331</v>
      </c>
      <c r="F98" s="131" t="s">
        <v>332</v>
      </c>
      <c r="G98" s="553">
        <v>10.7</v>
      </c>
      <c r="H98" s="553">
        <v>10.55</v>
      </c>
      <c r="I98" s="132">
        <v>10.45</v>
      </c>
    </row>
    <row r="99" spans="3:9">
      <c r="C99" s="131" t="s">
        <v>107</v>
      </c>
      <c r="D99" s="132" t="s">
        <v>333</v>
      </c>
      <c r="F99" s="131" t="s">
        <v>334</v>
      </c>
      <c r="G99" s="553">
        <v>10.7</v>
      </c>
      <c r="H99" s="553">
        <v>10.55</v>
      </c>
      <c r="I99" s="132">
        <v>10.45</v>
      </c>
    </row>
    <row r="100" spans="3:9">
      <c r="C100" s="131" t="s">
        <v>107</v>
      </c>
      <c r="D100" s="132" t="s">
        <v>335</v>
      </c>
      <c r="F100" s="131" t="s">
        <v>336</v>
      </c>
      <c r="G100" s="553">
        <v>10.7</v>
      </c>
      <c r="H100" s="553">
        <v>10.55</v>
      </c>
      <c r="I100" s="132">
        <v>10.45</v>
      </c>
    </row>
    <row r="101" spans="3:9">
      <c r="C101" s="131" t="s">
        <v>107</v>
      </c>
      <c r="D101" s="132" t="s">
        <v>337</v>
      </c>
      <c r="F101" s="131" t="s">
        <v>338</v>
      </c>
      <c r="G101" s="553">
        <v>10.7</v>
      </c>
      <c r="H101" s="553">
        <v>10.55</v>
      </c>
      <c r="I101" s="132">
        <v>10.45</v>
      </c>
    </row>
    <row r="102" spans="3:9">
      <c r="C102" s="131" t="s">
        <v>107</v>
      </c>
      <c r="D102" s="132" t="s">
        <v>339</v>
      </c>
      <c r="F102" s="131" t="s">
        <v>340</v>
      </c>
      <c r="G102" s="553">
        <v>10.7</v>
      </c>
      <c r="H102" s="553">
        <v>10.55</v>
      </c>
      <c r="I102" s="132">
        <v>10.45</v>
      </c>
    </row>
    <row r="103" spans="3:9">
      <c r="C103" s="131" t="s">
        <v>107</v>
      </c>
      <c r="D103" s="132" t="s">
        <v>341</v>
      </c>
      <c r="F103" s="131" t="s">
        <v>342</v>
      </c>
      <c r="G103" s="553">
        <v>10.7</v>
      </c>
      <c r="H103" s="553">
        <v>10.55</v>
      </c>
      <c r="I103" s="132">
        <v>10.45</v>
      </c>
    </row>
    <row r="104" spans="3:9">
      <c r="C104" s="131" t="s">
        <v>107</v>
      </c>
      <c r="D104" s="132" t="s">
        <v>343</v>
      </c>
      <c r="F104" s="131" t="s">
        <v>344</v>
      </c>
      <c r="G104" s="553">
        <v>10.7</v>
      </c>
      <c r="H104" s="553">
        <v>10.55</v>
      </c>
      <c r="I104" s="132">
        <v>10.45</v>
      </c>
    </row>
    <row r="105" spans="3:9">
      <c r="C105" s="131" t="s">
        <v>107</v>
      </c>
      <c r="D105" s="132" t="s">
        <v>345</v>
      </c>
      <c r="F105" s="131" t="s">
        <v>346</v>
      </c>
      <c r="G105" s="553">
        <v>10.7</v>
      </c>
      <c r="H105" s="553">
        <v>10.55</v>
      </c>
      <c r="I105" s="132">
        <v>10.45</v>
      </c>
    </row>
    <row r="106" spans="3:9">
      <c r="C106" s="131" t="s">
        <v>107</v>
      </c>
      <c r="D106" s="132" t="s">
        <v>347</v>
      </c>
      <c r="F106" s="131" t="s">
        <v>348</v>
      </c>
      <c r="G106" s="553">
        <v>10.7</v>
      </c>
      <c r="H106" s="553">
        <v>10.55</v>
      </c>
      <c r="I106" s="132">
        <v>10.45</v>
      </c>
    </row>
    <row r="107" spans="3:9">
      <c r="C107" s="131" t="s">
        <v>107</v>
      </c>
      <c r="D107" s="132" t="s">
        <v>349</v>
      </c>
      <c r="F107" s="131" t="s">
        <v>2045</v>
      </c>
      <c r="G107" s="553">
        <v>10.7</v>
      </c>
      <c r="H107" s="553">
        <v>10.55</v>
      </c>
      <c r="I107" s="132">
        <v>10.45</v>
      </c>
    </row>
    <row r="108" spans="3:9">
      <c r="C108" s="131" t="s">
        <v>107</v>
      </c>
      <c r="D108" s="132" t="s">
        <v>350</v>
      </c>
      <c r="F108" s="131" t="s">
        <v>351</v>
      </c>
      <c r="G108" s="553">
        <v>10.7</v>
      </c>
      <c r="H108" s="553">
        <v>10.55</v>
      </c>
      <c r="I108" s="132">
        <v>10.45</v>
      </c>
    </row>
    <row r="109" spans="3:9">
      <c r="C109" s="131" t="s">
        <v>107</v>
      </c>
      <c r="D109" s="132" t="s">
        <v>352</v>
      </c>
      <c r="F109" s="131" t="s">
        <v>353</v>
      </c>
      <c r="G109" s="553">
        <v>10.7</v>
      </c>
      <c r="H109" s="553">
        <v>10.55</v>
      </c>
      <c r="I109" s="132">
        <v>10.45</v>
      </c>
    </row>
    <row r="110" spans="3:9">
      <c r="C110" s="131" t="s">
        <v>107</v>
      </c>
      <c r="D110" s="132" t="s">
        <v>354</v>
      </c>
      <c r="F110" s="131" t="s">
        <v>355</v>
      </c>
      <c r="G110" s="553">
        <v>10.7</v>
      </c>
      <c r="H110" s="553">
        <v>10.55</v>
      </c>
      <c r="I110" s="132">
        <v>10.45</v>
      </c>
    </row>
    <row r="111" spans="3:9">
      <c r="C111" s="131" t="s">
        <v>107</v>
      </c>
      <c r="D111" s="132" t="s">
        <v>356</v>
      </c>
      <c r="F111" s="131" t="s">
        <v>357</v>
      </c>
      <c r="G111" s="553">
        <v>10.7</v>
      </c>
      <c r="H111" s="553">
        <v>10.55</v>
      </c>
      <c r="I111" s="132">
        <v>10.45</v>
      </c>
    </row>
    <row r="112" spans="3:9">
      <c r="C112" s="131" t="s">
        <v>107</v>
      </c>
      <c r="D112" s="132" t="s">
        <v>358</v>
      </c>
      <c r="F112" s="131" t="s">
        <v>359</v>
      </c>
      <c r="G112" s="553">
        <v>10.7</v>
      </c>
      <c r="H112" s="553">
        <v>10.55</v>
      </c>
      <c r="I112" s="132">
        <v>10.45</v>
      </c>
    </row>
    <row r="113" spans="3:9">
      <c r="C113" s="131" t="s">
        <v>107</v>
      </c>
      <c r="D113" s="132" t="s">
        <v>360</v>
      </c>
      <c r="F113" s="131" t="s">
        <v>361</v>
      </c>
      <c r="G113" s="553">
        <v>10.7</v>
      </c>
      <c r="H113" s="553">
        <v>10.55</v>
      </c>
      <c r="I113" s="132">
        <v>10.45</v>
      </c>
    </row>
    <row r="114" spans="3:9">
      <c r="C114" s="131" t="s">
        <v>107</v>
      </c>
      <c r="D114" s="132" t="s">
        <v>362</v>
      </c>
      <c r="F114" s="131" t="s">
        <v>363</v>
      </c>
      <c r="G114" s="553">
        <v>10.7</v>
      </c>
      <c r="H114" s="553">
        <v>10.55</v>
      </c>
      <c r="I114" s="132">
        <v>10.45</v>
      </c>
    </row>
    <row r="115" spans="3:9">
      <c r="C115" s="131" t="s">
        <v>107</v>
      </c>
      <c r="D115" s="132" t="s">
        <v>364</v>
      </c>
      <c r="F115" s="131" t="s">
        <v>365</v>
      </c>
      <c r="G115" s="553">
        <v>10.7</v>
      </c>
      <c r="H115" s="553">
        <v>10.55</v>
      </c>
      <c r="I115" s="132">
        <v>10.45</v>
      </c>
    </row>
    <row r="116" spans="3:9">
      <c r="C116" s="131" t="s">
        <v>107</v>
      </c>
      <c r="D116" s="132" t="s">
        <v>366</v>
      </c>
      <c r="F116" s="131" t="s">
        <v>367</v>
      </c>
      <c r="G116" s="553">
        <v>10.7</v>
      </c>
      <c r="H116" s="553">
        <v>10.55</v>
      </c>
      <c r="I116" s="132">
        <v>10.45</v>
      </c>
    </row>
    <row r="117" spans="3:9">
      <c r="C117" s="131" t="s">
        <v>107</v>
      </c>
      <c r="D117" s="132" t="s">
        <v>368</v>
      </c>
      <c r="F117" s="131" t="s">
        <v>369</v>
      </c>
      <c r="G117" s="553">
        <v>10.7</v>
      </c>
      <c r="H117" s="553">
        <v>10.55</v>
      </c>
      <c r="I117" s="132">
        <v>10.45</v>
      </c>
    </row>
    <row r="118" spans="3:9">
      <c r="C118" s="131" t="s">
        <v>107</v>
      </c>
      <c r="D118" s="132" t="s">
        <v>370</v>
      </c>
      <c r="F118" s="131" t="s">
        <v>371</v>
      </c>
      <c r="G118" s="553">
        <v>10.7</v>
      </c>
      <c r="H118" s="553">
        <v>10.55</v>
      </c>
      <c r="I118" s="132">
        <v>10.45</v>
      </c>
    </row>
    <row r="119" spans="3:9">
      <c r="C119" s="131" t="s">
        <v>107</v>
      </c>
      <c r="D119" s="132" t="s">
        <v>372</v>
      </c>
      <c r="F119" s="131" t="s">
        <v>373</v>
      </c>
      <c r="G119" s="553">
        <v>10.7</v>
      </c>
      <c r="H119" s="553">
        <v>10.55</v>
      </c>
      <c r="I119" s="132">
        <v>10.45</v>
      </c>
    </row>
    <row r="120" spans="3:9">
      <c r="C120" s="131" t="s">
        <v>107</v>
      </c>
      <c r="D120" s="132" t="s">
        <v>374</v>
      </c>
      <c r="F120" s="131" t="s">
        <v>375</v>
      </c>
      <c r="G120" s="553">
        <v>10.7</v>
      </c>
      <c r="H120" s="553">
        <v>10.55</v>
      </c>
      <c r="I120" s="132">
        <v>10.45</v>
      </c>
    </row>
    <row r="121" spans="3:9">
      <c r="C121" s="131" t="s">
        <v>107</v>
      </c>
      <c r="D121" s="132" t="s">
        <v>376</v>
      </c>
      <c r="F121" s="131" t="s">
        <v>377</v>
      </c>
      <c r="G121" s="553">
        <v>10.7</v>
      </c>
      <c r="H121" s="553">
        <v>10.55</v>
      </c>
      <c r="I121" s="132">
        <v>10.45</v>
      </c>
    </row>
    <row r="122" spans="3:9">
      <c r="C122" s="131" t="s">
        <v>107</v>
      </c>
      <c r="D122" s="132" t="s">
        <v>378</v>
      </c>
      <c r="F122" s="131" t="s">
        <v>2046</v>
      </c>
      <c r="G122" s="553">
        <v>10.7</v>
      </c>
      <c r="H122" s="553">
        <v>10.55</v>
      </c>
      <c r="I122" s="132">
        <v>10.45</v>
      </c>
    </row>
    <row r="123" spans="3:9">
      <c r="C123" s="131" t="s">
        <v>107</v>
      </c>
      <c r="D123" s="132" t="s">
        <v>379</v>
      </c>
      <c r="F123" s="131" t="s">
        <v>380</v>
      </c>
      <c r="G123" s="553">
        <v>10.7</v>
      </c>
      <c r="H123" s="553">
        <v>10.55</v>
      </c>
      <c r="I123" s="132">
        <v>10.45</v>
      </c>
    </row>
    <row r="124" spans="3:9">
      <c r="C124" s="131" t="s">
        <v>107</v>
      </c>
      <c r="D124" s="132" t="s">
        <v>381</v>
      </c>
      <c r="F124" s="131" t="s">
        <v>382</v>
      </c>
      <c r="G124" s="553">
        <v>10.7</v>
      </c>
      <c r="H124" s="553">
        <v>10.55</v>
      </c>
      <c r="I124" s="132">
        <v>10.45</v>
      </c>
    </row>
    <row r="125" spans="3:9">
      <c r="C125" s="131" t="s">
        <v>107</v>
      </c>
      <c r="D125" s="132" t="s">
        <v>383</v>
      </c>
      <c r="F125" s="131" t="s">
        <v>2047</v>
      </c>
      <c r="G125" s="553">
        <v>10.7</v>
      </c>
      <c r="H125" s="553">
        <v>10.55</v>
      </c>
      <c r="I125" s="132">
        <v>10.45</v>
      </c>
    </row>
    <row r="126" spans="3:9">
      <c r="C126" s="131" t="s">
        <v>107</v>
      </c>
      <c r="D126" s="132" t="s">
        <v>384</v>
      </c>
      <c r="F126" s="131" t="s">
        <v>385</v>
      </c>
      <c r="G126" s="553">
        <v>10.7</v>
      </c>
      <c r="H126" s="553">
        <v>10.55</v>
      </c>
      <c r="I126" s="132">
        <v>10.45</v>
      </c>
    </row>
    <row r="127" spans="3:9">
      <c r="C127" s="131" t="s">
        <v>107</v>
      </c>
      <c r="D127" s="132" t="s">
        <v>386</v>
      </c>
      <c r="F127" s="131" t="s">
        <v>387</v>
      </c>
      <c r="G127" s="553">
        <v>10.7</v>
      </c>
      <c r="H127" s="553">
        <v>10.55</v>
      </c>
      <c r="I127" s="132">
        <v>10.45</v>
      </c>
    </row>
    <row r="128" spans="3:9">
      <c r="C128" s="131" t="s">
        <v>107</v>
      </c>
      <c r="D128" s="132" t="s">
        <v>388</v>
      </c>
      <c r="F128" s="131" t="s">
        <v>389</v>
      </c>
      <c r="G128" s="553">
        <v>10.7</v>
      </c>
      <c r="H128" s="553">
        <v>10.55</v>
      </c>
      <c r="I128" s="132">
        <v>10.45</v>
      </c>
    </row>
    <row r="129" spans="3:9">
      <c r="C129" s="131" t="s">
        <v>107</v>
      </c>
      <c r="D129" s="132" t="s">
        <v>390</v>
      </c>
      <c r="F129" s="131" t="s">
        <v>391</v>
      </c>
      <c r="G129" s="553">
        <v>10.7</v>
      </c>
      <c r="H129" s="553">
        <v>10.55</v>
      </c>
      <c r="I129" s="132">
        <v>10.45</v>
      </c>
    </row>
    <row r="130" spans="3:9">
      <c r="C130" s="131" t="s">
        <v>107</v>
      </c>
      <c r="D130" s="132" t="s">
        <v>392</v>
      </c>
      <c r="F130" s="131" t="s">
        <v>393</v>
      </c>
      <c r="G130" s="553">
        <v>10.7</v>
      </c>
      <c r="H130" s="553">
        <v>10.55</v>
      </c>
      <c r="I130" s="132">
        <v>10.45</v>
      </c>
    </row>
    <row r="131" spans="3:9">
      <c r="C131" s="131" t="s">
        <v>107</v>
      </c>
      <c r="D131" s="132" t="s">
        <v>394</v>
      </c>
      <c r="F131" s="131" t="s">
        <v>395</v>
      </c>
      <c r="G131" s="553">
        <v>10.7</v>
      </c>
      <c r="H131" s="553">
        <v>10.55</v>
      </c>
      <c r="I131" s="132">
        <v>10.45</v>
      </c>
    </row>
    <row r="132" spans="3:9">
      <c r="C132" s="131" t="s">
        <v>107</v>
      </c>
      <c r="D132" s="132" t="s">
        <v>396</v>
      </c>
      <c r="F132" s="131" t="s">
        <v>397</v>
      </c>
      <c r="G132" s="553">
        <v>10.7</v>
      </c>
      <c r="H132" s="553">
        <v>10.55</v>
      </c>
      <c r="I132" s="132">
        <v>10.45</v>
      </c>
    </row>
    <row r="133" spans="3:9">
      <c r="C133" s="131" t="s">
        <v>107</v>
      </c>
      <c r="D133" s="132" t="s">
        <v>398</v>
      </c>
      <c r="F133" s="131" t="s">
        <v>399</v>
      </c>
      <c r="G133" s="553">
        <v>10.7</v>
      </c>
      <c r="H133" s="553">
        <v>10.55</v>
      </c>
      <c r="I133" s="132">
        <v>10.45</v>
      </c>
    </row>
    <row r="134" spans="3:9">
      <c r="C134" s="131" t="s">
        <v>107</v>
      </c>
      <c r="D134" s="132" t="s">
        <v>400</v>
      </c>
      <c r="F134" s="131" t="s">
        <v>401</v>
      </c>
      <c r="G134" s="553">
        <v>10.7</v>
      </c>
      <c r="H134" s="553">
        <v>10.55</v>
      </c>
      <c r="I134" s="132">
        <v>10.45</v>
      </c>
    </row>
    <row r="135" spans="3:9">
      <c r="C135" s="131" t="s">
        <v>107</v>
      </c>
      <c r="D135" s="132" t="s">
        <v>402</v>
      </c>
      <c r="F135" s="131" t="s">
        <v>403</v>
      </c>
      <c r="G135" s="553">
        <v>10.7</v>
      </c>
      <c r="H135" s="553">
        <v>10.55</v>
      </c>
      <c r="I135" s="132">
        <v>10.45</v>
      </c>
    </row>
    <row r="136" spans="3:9">
      <c r="C136" s="131" t="s">
        <v>107</v>
      </c>
      <c r="D136" s="132" t="s">
        <v>404</v>
      </c>
      <c r="F136" s="131" t="s">
        <v>405</v>
      </c>
      <c r="G136" s="553">
        <v>10.7</v>
      </c>
      <c r="H136" s="553">
        <v>10.55</v>
      </c>
      <c r="I136" s="132">
        <v>10.45</v>
      </c>
    </row>
    <row r="137" spans="3:9">
      <c r="C137" s="131" t="s">
        <v>107</v>
      </c>
      <c r="D137" s="132" t="s">
        <v>406</v>
      </c>
      <c r="F137" s="131" t="s">
        <v>407</v>
      </c>
      <c r="G137" s="553">
        <v>10.7</v>
      </c>
      <c r="H137" s="553">
        <v>10.55</v>
      </c>
      <c r="I137" s="132">
        <v>10.45</v>
      </c>
    </row>
    <row r="138" spans="3:9">
      <c r="C138" s="131" t="s">
        <v>107</v>
      </c>
      <c r="D138" s="132" t="s">
        <v>408</v>
      </c>
      <c r="F138" s="131" t="s">
        <v>409</v>
      </c>
      <c r="G138" s="553">
        <v>10.7</v>
      </c>
      <c r="H138" s="553">
        <v>10.55</v>
      </c>
      <c r="I138" s="132">
        <v>10.45</v>
      </c>
    </row>
    <row r="139" spans="3:9">
      <c r="C139" s="131" t="s">
        <v>107</v>
      </c>
      <c r="D139" s="132" t="s">
        <v>410</v>
      </c>
      <c r="F139" s="131" t="s">
        <v>411</v>
      </c>
      <c r="G139" s="553">
        <v>10.7</v>
      </c>
      <c r="H139" s="553">
        <v>10.55</v>
      </c>
      <c r="I139" s="132">
        <v>10.45</v>
      </c>
    </row>
    <row r="140" spans="3:9">
      <c r="C140" s="131" t="s">
        <v>107</v>
      </c>
      <c r="D140" s="132" t="s">
        <v>412</v>
      </c>
      <c r="F140" s="131" t="s">
        <v>413</v>
      </c>
      <c r="G140" s="553">
        <v>10.7</v>
      </c>
      <c r="H140" s="553">
        <v>10.55</v>
      </c>
      <c r="I140" s="132">
        <v>10.45</v>
      </c>
    </row>
    <row r="141" spans="3:9">
      <c r="C141" s="131" t="s">
        <v>107</v>
      </c>
      <c r="D141" s="132" t="s">
        <v>414</v>
      </c>
      <c r="F141" s="131" t="s">
        <v>415</v>
      </c>
      <c r="G141" s="553">
        <v>10.7</v>
      </c>
      <c r="H141" s="553">
        <v>10.55</v>
      </c>
      <c r="I141" s="132">
        <v>10.45</v>
      </c>
    </row>
    <row r="142" spans="3:9">
      <c r="C142" s="131" t="s">
        <v>107</v>
      </c>
      <c r="D142" s="132" t="s">
        <v>416</v>
      </c>
      <c r="F142" s="131" t="s">
        <v>417</v>
      </c>
      <c r="G142" s="553">
        <v>10.7</v>
      </c>
      <c r="H142" s="553">
        <v>10.55</v>
      </c>
      <c r="I142" s="132">
        <v>10.45</v>
      </c>
    </row>
    <row r="143" spans="3:9">
      <c r="C143" s="131" t="s">
        <v>107</v>
      </c>
      <c r="D143" s="132" t="s">
        <v>418</v>
      </c>
      <c r="F143" s="131" t="s">
        <v>2048</v>
      </c>
      <c r="G143" s="553">
        <v>10.7</v>
      </c>
      <c r="H143" s="553">
        <v>10.55</v>
      </c>
      <c r="I143" s="132">
        <v>10.45</v>
      </c>
    </row>
    <row r="144" spans="3:9">
      <c r="C144" s="131" t="s">
        <v>107</v>
      </c>
      <c r="D144" s="132" t="s">
        <v>419</v>
      </c>
      <c r="F144" s="131" t="s">
        <v>2049</v>
      </c>
      <c r="G144" s="553">
        <v>10.7</v>
      </c>
      <c r="H144" s="553">
        <v>10.55</v>
      </c>
      <c r="I144" s="132">
        <v>10.45</v>
      </c>
    </row>
    <row r="145" spans="3:9">
      <c r="C145" s="131" t="s">
        <v>107</v>
      </c>
      <c r="D145" s="132" t="s">
        <v>420</v>
      </c>
      <c r="F145" s="131" t="s">
        <v>421</v>
      </c>
      <c r="G145" s="553">
        <v>10.42</v>
      </c>
      <c r="H145" s="553">
        <v>10.33</v>
      </c>
      <c r="I145" s="132">
        <v>10.27</v>
      </c>
    </row>
    <row r="146" spans="3:9">
      <c r="C146" s="131" t="s">
        <v>107</v>
      </c>
      <c r="D146" s="132" t="s">
        <v>422</v>
      </c>
      <c r="F146" s="131" t="s">
        <v>2050</v>
      </c>
      <c r="G146" s="553">
        <v>10.42</v>
      </c>
      <c r="H146" s="553">
        <v>10.33</v>
      </c>
      <c r="I146" s="132">
        <v>10.27</v>
      </c>
    </row>
    <row r="147" spans="3:9">
      <c r="C147" s="131" t="s">
        <v>107</v>
      </c>
      <c r="D147" s="132" t="s">
        <v>423</v>
      </c>
      <c r="F147" s="131" t="s">
        <v>424</v>
      </c>
      <c r="G147" s="553">
        <v>10.42</v>
      </c>
      <c r="H147" s="553">
        <v>10.33</v>
      </c>
      <c r="I147" s="132">
        <v>10.27</v>
      </c>
    </row>
    <row r="148" spans="3:9">
      <c r="C148" s="131" t="s">
        <v>107</v>
      </c>
      <c r="D148" s="132" t="s">
        <v>425</v>
      </c>
      <c r="F148" s="131" t="s">
        <v>426</v>
      </c>
      <c r="G148" s="553">
        <v>10.42</v>
      </c>
      <c r="H148" s="553">
        <v>10.33</v>
      </c>
      <c r="I148" s="132">
        <v>10.27</v>
      </c>
    </row>
    <row r="149" spans="3:9">
      <c r="C149" s="131" t="s">
        <v>107</v>
      </c>
      <c r="D149" s="132" t="s">
        <v>427</v>
      </c>
      <c r="F149" s="131" t="s">
        <v>428</v>
      </c>
      <c r="G149" s="553">
        <v>10.42</v>
      </c>
      <c r="H149" s="553">
        <v>10.33</v>
      </c>
      <c r="I149" s="132">
        <v>10.27</v>
      </c>
    </row>
    <row r="150" spans="3:9">
      <c r="C150" s="131" t="s">
        <v>107</v>
      </c>
      <c r="D150" s="132" t="s">
        <v>429</v>
      </c>
      <c r="F150" s="131" t="s">
        <v>430</v>
      </c>
      <c r="G150" s="553">
        <v>10.42</v>
      </c>
      <c r="H150" s="553">
        <v>10.33</v>
      </c>
      <c r="I150" s="132">
        <v>10.27</v>
      </c>
    </row>
    <row r="151" spans="3:9">
      <c r="C151" s="131" t="s">
        <v>107</v>
      </c>
      <c r="D151" s="132" t="s">
        <v>431</v>
      </c>
      <c r="F151" s="131" t="s">
        <v>432</v>
      </c>
      <c r="G151" s="553">
        <v>10.42</v>
      </c>
      <c r="H151" s="553">
        <v>10.33</v>
      </c>
      <c r="I151" s="132">
        <v>10.27</v>
      </c>
    </row>
    <row r="152" spans="3:9">
      <c r="C152" s="131" t="s">
        <v>107</v>
      </c>
      <c r="D152" s="132" t="s">
        <v>433</v>
      </c>
      <c r="F152" s="131" t="s">
        <v>434</v>
      </c>
      <c r="G152" s="553">
        <v>10.42</v>
      </c>
      <c r="H152" s="553">
        <v>10.33</v>
      </c>
      <c r="I152" s="132">
        <v>10.27</v>
      </c>
    </row>
    <row r="153" spans="3:9">
      <c r="C153" s="131" t="s">
        <v>107</v>
      </c>
      <c r="D153" s="132" t="s">
        <v>435</v>
      </c>
      <c r="F153" s="131" t="s">
        <v>436</v>
      </c>
      <c r="G153" s="553">
        <v>10.42</v>
      </c>
      <c r="H153" s="553">
        <v>10.33</v>
      </c>
      <c r="I153" s="132">
        <v>10.27</v>
      </c>
    </row>
    <row r="154" spans="3:9">
      <c r="C154" s="131" t="s">
        <v>107</v>
      </c>
      <c r="D154" s="132" t="s">
        <v>437</v>
      </c>
      <c r="F154" s="131" t="s">
        <v>438</v>
      </c>
      <c r="G154" s="553">
        <v>10.42</v>
      </c>
      <c r="H154" s="553">
        <v>10.33</v>
      </c>
      <c r="I154" s="132">
        <v>10.27</v>
      </c>
    </row>
    <row r="155" spans="3:9">
      <c r="C155" s="131" t="s">
        <v>107</v>
      </c>
      <c r="D155" s="132" t="s">
        <v>439</v>
      </c>
      <c r="F155" s="131" t="s">
        <v>440</v>
      </c>
      <c r="G155" s="553">
        <v>10.42</v>
      </c>
      <c r="H155" s="553">
        <v>10.33</v>
      </c>
      <c r="I155" s="132">
        <v>10.27</v>
      </c>
    </row>
    <row r="156" spans="3:9">
      <c r="C156" s="131" t="s">
        <v>107</v>
      </c>
      <c r="D156" s="132" t="s">
        <v>441</v>
      </c>
      <c r="F156" s="131" t="s">
        <v>2051</v>
      </c>
      <c r="G156" s="553">
        <v>10.42</v>
      </c>
      <c r="H156" s="553">
        <v>10.33</v>
      </c>
      <c r="I156" s="132">
        <v>10.27</v>
      </c>
    </row>
    <row r="157" spans="3:9">
      <c r="C157" s="131" t="s">
        <v>107</v>
      </c>
      <c r="D157" s="132" t="s">
        <v>442</v>
      </c>
      <c r="F157" s="131" t="s">
        <v>443</v>
      </c>
      <c r="G157" s="553">
        <v>10.42</v>
      </c>
      <c r="H157" s="553">
        <v>10.33</v>
      </c>
      <c r="I157" s="132">
        <v>10.27</v>
      </c>
    </row>
    <row r="158" spans="3:9">
      <c r="C158" s="131" t="s">
        <v>107</v>
      </c>
      <c r="D158" s="132" t="s">
        <v>2081</v>
      </c>
      <c r="F158" s="131" t="s">
        <v>444</v>
      </c>
      <c r="G158" s="553">
        <v>10.42</v>
      </c>
      <c r="H158" s="553">
        <v>10.33</v>
      </c>
      <c r="I158" s="132">
        <v>10.27</v>
      </c>
    </row>
    <row r="159" spans="3:9">
      <c r="C159" s="131" t="s">
        <v>107</v>
      </c>
      <c r="D159" s="132" t="s">
        <v>445</v>
      </c>
      <c r="F159" s="131" t="s">
        <v>446</v>
      </c>
      <c r="G159" s="553">
        <v>10.42</v>
      </c>
      <c r="H159" s="553">
        <v>10.33</v>
      </c>
      <c r="I159" s="132">
        <v>10.27</v>
      </c>
    </row>
    <row r="160" spans="3:9">
      <c r="C160" s="131" t="s">
        <v>107</v>
      </c>
      <c r="D160" s="132" t="s">
        <v>447</v>
      </c>
      <c r="F160" s="131" t="s">
        <v>448</v>
      </c>
      <c r="G160" s="553">
        <v>10.42</v>
      </c>
      <c r="H160" s="553">
        <v>10.33</v>
      </c>
      <c r="I160" s="132">
        <v>10.27</v>
      </c>
    </row>
    <row r="161" spans="3:9">
      <c r="C161" s="131" t="s">
        <v>107</v>
      </c>
      <c r="D161" s="132" t="s">
        <v>449</v>
      </c>
      <c r="F161" s="131" t="s">
        <v>450</v>
      </c>
      <c r="G161" s="553">
        <v>10.42</v>
      </c>
      <c r="H161" s="553">
        <v>10.33</v>
      </c>
      <c r="I161" s="132">
        <v>10.27</v>
      </c>
    </row>
    <row r="162" spans="3:9">
      <c r="C162" s="131" t="s">
        <v>107</v>
      </c>
      <c r="D162" s="132" t="s">
        <v>451</v>
      </c>
      <c r="F162" s="131" t="s">
        <v>452</v>
      </c>
      <c r="G162" s="553">
        <v>10.42</v>
      </c>
      <c r="H162" s="553">
        <v>10.33</v>
      </c>
      <c r="I162" s="132">
        <v>10.27</v>
      </c>
    </row>
    <row r="163" spans="3:9">
      <c r="C163" s="131" t="s">
        <v>107</v>
      </c>
      <c r="D163" s="132" t="s">
        <v>453</v>
      </c>
      <c r="F163" s="131" t="s">
        <v>454</v>
      </c>
      <c r="G163" s="553">
        <v>10.42</v>
      </c>
      <c r="H163" s="553">
        <v>10.33</v>
      </c>
      <c r="I163" s="132">
        <v>10.27</v>
      </c>
    </row>
    <row r="164" spans="3:9">
      <c r="C164" s="131" t="s">
        <v>107</v>
      </c>
      <c r="D164" s="132" t="s">
        <v>455</v>
      </c>
      <c r="F164" s="131" t="s">
        <v>456</v>
      </c>
      <c r="G164" s="553">
        <v>10.42</v>
      </c>
      <c r="H164" s="553">
        <v>10.33</v>
      </c>
      <c r="I164" s="132">
        <v>10.27</v>
      </c>
    </row>
    <row r="165" spans="3:9">
      <c r="C165" s="131" t="s">
        <v>107</v>
      </c>
      <c r="D165" s="132" t="s">
        <v>457</v>
      </c>
      <c r="F165" s="131" t="s">
        <v>458</v>
      </c>
      <c r="G165" s="553">
        <v>10.42</v>
      </c>
      <c r="H165" s="553">
        <v>10.33</v>
      </c>
      <c r="I165" s="132">
        <v>10.27</v>
      </c>
    </row>
    <row r="166" spans="3:9">
      <c r="C166" s="131" t="s">
        <v>107</v>
      </c>
      <c r="D166" s="132" t="s">
        <v>459</v>
      </c>
      <c r="F166" s="131" t="s">
        <v>460</v>
      </c>
      <c r="G166" s="553">
        <v>10.42</v>
      </c>
      <c r="H166" s="553">
        <v>10.33</v>
      </c>
      <c r="I166" s="132">
        <v>10.27</v>
      </c>
    </row>
    <row r="167" spans="3:9">
      <c r="C167" s="131" t="s">
        <v>107</v>
      </c>
      <c r="D167" s="132" t="s">
        <v>461</v>
      </c>
      <c r="F167" s="131" t="s">
        <v>462</v>
      </c>
      <c r="G167" s="553">
        <v>10.42</v>
      </c>
      <c r="H167" s="553">
        <v>10.33</v>
      </c>
      <c r="I167" s="132">
        <v>10.27</v>
      </c>
    </row>
    <row r="168" spans="3:9">
      <c r="C168" s="131" t="s">
        <v>107</v>
      </c>
      <c r="D168" s="132" t="s">
        <v>463</v>
      </c>
      <c r="F168" s="131" t="s">
        <v>464</v>
      </c>
      <c r="G168" s="553">
        <v>10.42</v>
      </c>
      <c r="H168" s="553">
        <v>10.33</v>
      </c>
      <c r="I168" s="132">
        <v>10.27</v>
      </c>
    </row>
    <row r="169" spans="3:9">
      <c r="C169" s="131" t="s">
        <v>107</v>
      </c>
      <c r="D169" s="132" t="s">
        <v>465</v>
      </c>
      <c r="F169" s="131" t="s">
        <v>466</v>
      </c>
      <c r="G169" s="553">
        <v>10.42</v>
      </c>
      <c r="H169" s="553">
        <v>10.33</v>
      </c>
      <c r="I169" s="132">
        <v>10.27</v>
      </c>
    </row>
    <row r="170" spans="3:9">
      <c r="C170" s="131" t="s">
        <v>107</v>
      </c>
      <c r="D170" s="132" t="s">
        <v>467</v>
      </c>
      <c r="F170" s="131" t="s">
        <v>468</v>
      </c>
      <c r="G170" s="553">
        <v>10.42</v>
      </c>
      <c r="H170" s="553">
        <v>10.33</v>
      </c>
      <c r="I170" s="132">
        <v>10.27</v>
      </c>
    </row>
    <row r="171" spans="3:9">
      <c r="C171" s="131" t="s">
        <v>107</v>
      </c>
      <c r="D171" s="132" t="s">
        <v>469</v>
      </c>
      <c r="F171" s="131" t="s">
        <v>470</v>
      </c>
      <c r="G171" s="553">
        <v>10.42</v>
      </c>
      <c r="H171" s="553">
        <v>10.33</v>
      </c>
      <c r="I171" s="132">
        <v>10.27</v>
      </c>
    </row>
    <row r="172" spans="3:9">
      <c r="C172" s="131" t="s">
        <v>107</v>
      </c>
      <c r="D172" s="132" t="s">
        <v>471</v>
      </c>
      <c r="F172" s="131" t="s">
        <v>472</v>
      </c>
      <c r="G172" s="553">
        <v>10.42</v>
      </c>
      <c r="H172" s="553">
        <v>10.33</v>
      </c>
      <c r="I172" s="132">
        <v>10.27</v>
      </c>
    </row>
    <row r="173" spans="3:9">
      <c r="C173" s="131" t="s">
        <v>107</v>
      </c>
      <c r="D173" s="132" t="s">
        <v>473</v>
      </c>
      <c r="F173" s="131" t="s">
        <v>474</v>
      </c>
      <c r="G173" s="553">
        <v>10.42</v>
      </c>
      <c r="H173" s="553">
        <v>10.33</v>
      </c>
      <c r="I173" s="132">
        <v>10.27</v>
      </c>
    </row>
    <row r="174" spans="3:9">
      <c r="C174" s="131" t="s">
        <v>107</v>
      </c>
      <c r="D174" s="132" t="s">
        <v>475</v>
      </c>
      <c r="F174" s="131" t="s">
        <v>476</v>
      </c>
      <c r="G174" s="553">
        <v>10.42</v>
      </c>
      <c r="H174" s="553">
        <v>10.33</v>
      </c>
      <c r="I174" s="132">
        <v>10.27</v>
      </c>
    </row>
    <row r="175" spans="3:9">
      <c r="C175" s="131" t="s">
        <v>107</v>
      </c>
      <c r="D175" s="132" t="s">
        <v>477</v>
      </c>
      <c r="F175" s="131" t="s">
        <v>478</v>
      </c>
      <c r="G175" s="553">
        <v>10.42</v>
      </c>
      <c r="H175" s="553">
        <v>10.33</v>
      </c>
      <c r="I175" s="132">
        <v>10.27</v>
      </c>
    </row>
    <row r="176" spans="3:9">
      <c r="C176" s="131" t="s">
        <v>107</v>
      </c>
      <c r="D176" s="132" t="s">
        <v>479</v>
      </c>
      <c r="F176" s="131" t="s">
        <v>480</v>
      </c>
      <c r="G176" s="553">
        <v>10.42</v>
      </c>
      <c r="H176" s="553">
        <v>10.33</v>
      </c>
      <c r="I176" s="132">
        <v>10.27</v>
      </c>
    </row>
    <row r="177" spans="3:9">
      <c r="C177" s="131" t="s">
        <v>107</v>
      </c>
      <c r="D177" s="132" t="s">
        <v>481</v>
      </c>
      <c r="F177" s="131" t="s">
        <v>2052</v>
      </c>
      <c r="G177" s="553">
        <v>10.42</v>
      </c>
      <c r="H177" s="553">
        <v>10.33</v>
      </c>
      <c r="I177" s="132">
        <v>10.27</v>
      </c>
    </row>
    <row r="178" spans="3:9">
      <c r="C178" s="131" t="s">
        <v>107</v>
      </c>
      <c r="D178" s="132" t="s">
        <v>482</v>
      </c>
      <c r="F178" s="131" t="s">
        <v>483</v>
      </c>
      <c r="G178" s="553">
        <v>10.42</v>
      </c>
      <c r="H178" s="553">
        <v>10.33</v>
      </c>
      <c r="I178" s="132">
        <v>10.27</v>
      </c>
    </row>
    <row r="179" spans="3:9">
      <c r="C179" s="131" t="s">
        <v>107</v>
      </c>
      <c r="D179" s="132" t="s">
        <v>484</v>
      </c>
      <c r="F179" s="131" t="s">
        <v>485</v>
      </c>
      <c r="G179" s="553">
        <v>10.42</v>
      </c>
      <c r="H179" s="553">
        <v>10.33</v>
      </c>
      <c r="I179" s="132">
        <v>10.27</v>
      </c>
    </row>
    <row r="180" spans="3:9">
      <c r="C180" s="131" t="s">
        <v>107</v>
      </c>
      <c r="D180" s="132" t="s">
        <v>486</v>
      </c>
      <c r="F180" s="131" t="s">
        <v>487</v>
      </c>
      <c r="G180" s="553">
        <v>10.42</v>
      </c>
      <c r="H180" s="553">
        <v>10.33</v>
      </c>
      <c r="I180" s="132">
        <v>10.27</v>
      </c>
    </row>
    <row r="181" spans="3:9">
      <c r="C181" s="131" t="s">
        <v>107</v>
      </c>
      <c r="D181" s="132" t="s">
        <v>488</v>
      </c>
      <c r="F181" s="131" t="s">
        <v>489</v>
      </c>
      <c r="G181" s="553">
        <v>10.42</v>
      </c>
      <c r="H181" s="553">
        <v>10.33</v>
      </c>
      <c r="I181" s="132">
        <v>10.27</v>
      </c>
    </row>
    <row r="182" spans="3:9">
      <c r="C182" s="131" t="s">
        <v>107</v>
      </c>
      <c r="D182" s="132" t="s">
        <v>2074</v>
      </c>
      <c r="F182" s="131" t="s">
        <v>490</v>
      </c>
      <c r="G182" s="553">
        <v>10.42</v>
      </c>
      <c r="H182" s="553">
        <v>10.33</v>
      </c>
      <c r="I182" s="132">
        <v>10.27</v>
      </c>
    </row>
    <row r="183" spans="3:9">
      <c r="C183" s="131" t="s">
        <v>107</v>
      </c>
      <c r="D183" s="132" t="s">
        <v>2075</v>
      </c>
      <c r="F183" s="131" t="s">
        <v>491</v>
      </c>
      <c r="G183" s="553">
        <v>10.42</v>
      </c>
      <c r="H183" s="553">
        <v>10.33</v>
      </c>
      <c r="I183" s="132">
        <v>10.27</v>
      </c>
    </row>
    <row r="184" spans="3:9">
      <c r="C184" s="131" t="s">
        <v>107</v>
      </c>
      <c r="D184" s="132" t="s">
        <v>492</v>
      </c>
      <c r="F184" s="131" t="s">
        <v>493</v>
      </c>
      <c r="G184" s="553">
        <v>10.42</v>
      </c>
      <c r="H184" s="553">
        <v>10.33</v>
      </c>
      <c r="I184" s="132">
        <v>10.27</v>
      </c>
    </row>
    <row r="185" spans="3:9">
      <c r="C185" s="131" t="s">
        <v>107</v>
      </c>
      <c r="D185" s="132" t="s">
        <v>494</v>
      </c>
      <c r="F185" s="131" t="s">
        <v>495</v>
      </c>
      <c r="G185" s="553">
        <v>10.42</v>
      </c>
      <c r="H185" s="553">
        <v>10.33</v>
      </c>
      <c r="I185" s="132">
        <v>10.27</v>
      </c>
    </row>
    <row r="186" spans="3:9">
      <c r="C186" s="131" t="s">
        <v>107</v>
      </c>
      <c r="D186" s="132" t="s">
        <v>496</v>
      </c>
      <c r="F186" s="131" t="s">
        <v>497</v>
      </c>
      <c r="G186" s="553">
        <v>10.42</v>
      </c>
      <c r="H186" s="553">
        <v>10.33</v>
      </c>
      <c r="I186" s="132">
        <v>10.27</v>
      </c>
    </row>
    <row r="187" spans="3:9">
      <c r="C187" s="131" t="s">
        <v>107</v>
      </c>
      <c r="D187" s="132" t="s">
        <v>498</v>
      </c>
      <c r="F187" s="131" t="s">
        <v>499</v>
      </c>
      <c r="G187" s="553">
        <v>10.42</v>
      </c>
      <c r="H187" s="553">
        <v>10.33</v>
      </c>
      <c r="I187" s="132">
        <v>10.27</v>
      </c>
    </row>
    <row r="188" spans="3:9">
      <c r="C188" s="131" t="s">
        <v>110</v>
      </c>
      <c r="D188" s="132" t="s">
        <v>500</v>
      </c>
      <c r="F188" s="131" t="s">
        <v>501</v>
      </c>
      <c r="G188" s="553">
        <v>10.42</v>
      </c>
      <c r="H188" s="553">
        <v>10.33</v>
      </c>
      <c r="I188" s="132">
        <v>10.27</v>
      </c>
    </row>
    <row r="189" spans="3:9">
      <c r="C189" s="131" t="s">
        <v>110</v>
      </c>
      <c r="D189" s="132" t="s">
        <v>502</v>
      </c>
      <c r="F189" s="131" t="s">
        <v>503</v>
      </c>
      <c r="G189" s="553">
        <v>10.42</v>
      </c>
      <c r="H189" s="553">
        <v>10.33</v>
      </c>
      <c r="I189" s="132">
        <v>10.27</v>
      </c>
    </row>
    <row r="190" spans="3:9">
      <c r="C190" s="131" t="s">
        <v>110</v>
      </c>
      <c r="D190" s="132" t="s">
        <v>504</v>
      </c>
      <c r="F190" s="131" t="s">
        <v>505</v>
      </c>
      <c r="G190" s="553">
        <v>10.42</v>
      </c>
      <c r="H190" s="553">
        <v>10.33</v>
      </c>
      <c r="I190" s="132">
        <v>10.27</v>
      </c>
    </row>
    <row r="191" spans="3:9">
      <c r="C191" s="131" t="s">
        <v>110</v>
      </c>
      <c r="D191" s="132" t="s">
        <v>506</v>
      </c>
      <c r="F191" s="131" t="s">
        <v>507</v>
      </c>
      <c r="G191" s="553">
        <v>10.42</v>
      </c>
      <c r="H191" s="553">
        <v>10.33</v>
      </c>
      <c r="I191" s="132">
        <v>10.27</v>
      </c>
    </row>
    <row r="192" spans="3:9">
      <c r="C192" s="131" t="s">
        <v>110</v>
      </c>
      <c r="D192" s="132" t="s">
        <v>508</v>
      </c>
      <c r="F192" s="131" t="s">
        <v>509</v>
      </c>
      <c r="G192" s="553">
        <v>10.42</v>
      </c>
      <c r="H192" s="553">
        <v>10.33</v>
      </c>
      <c r="I192" s="132">
        <v>10.27</v>
      </c>
    </row>
    <row r="193" spans="3:9">
      <c r="C193" s="131" t="s">
        <v>110</v>
      </c>
      <c r="D193" s="132" t="s">
        <v>510</v>
      </c>
      <c r="F193" s="131" t="s">
        <v>511</v>
      </c>
      <c r="G193" s="553">
        <v>10.42</v>
      </c>
      <c r="H193" s="553">
        <v>10.33</v>
      </c>
      <c r="I193" s="132">
        <v>10.27</v>
      </c>
    </row>
    <row r="194" spans="3:9">
      <c r="C194" s="131" t="s">
        <v>110</v>
      </c>
      <c r="D194" s="132" t="s">
        <v>512</v>
      </c>
      <c r="F194" s="131" t="s">
        <v>2053</v>
      </c>
      <c r="G194" s="553">
        <v>10.42</v>
      </c>
      <c r="H194" s="553">
        <v>10.33</v>
      </c>
      <c r="I194" s="132">
        <v>10.27</v>
      </c>
    </row>
    <row r="195" spans="3:9">
      <c r="C195" s="131" t="s">
        <v>110</v>
      </c>
      <c r="D195" s="132" t="s">
        <v>513</v>
      </c>
      <c r="F195" s="131" t="s">
        <v>514</v>
      </c>
      <c r="G195" s="553">
        <v>10.42</v>
      </c>
      <c r="H195" s="553">
        <v>10.33</v>
      </c>
      <c r="I195" s="132">
        <v>10.27</v>
      </c>
    </row>
    <row r="196" spans="3:9">
      <c r="C196" s="131" t="s">
        <v>110</v>
      </c>
      <c r="D196" s="132" t="s">
        <v>515</v>
      </c>
      <c r="F196" s="131" t="s">
        <v>516</v>
      </c>
      <c r="G196" s="553">
        <v>10.42</v>
      </c>
      <c r="H196" s="553">
        <v>10.33</v>
      </c>
      <c r="I196" s="132">
        <v>10.27</v>
      </c>
    </row>
    <row r="197" spans="3:9">
      <c r="C197" s="131" t="s">
        <v>110</v>
      </c>
      <c r="D197" s="132" t="s">
        <v>517</v>
      </c>
      <c r="F197" s="131" t="s">
        <v>518</v>
      </c>
      <c r="G197" s="553">
        <v>10.42</v>
      </c>
      <c r="H197" s="553">
        <v>10.33</v>
      </c>
      <c r="I197" s="132">
        <v>10.27</v>
      </c>
    </row>
    <row r="198" spans="3:9">
      <c r="C198" s="131" t="s">
        <v>110</v>
      </c>
      <c r="D198" s="132" t="s">
        <v>519</v>
      </c>
      <c r="F198" s="131" t="s">
        <v>520</v>
      </c>
      <c r="G198" s="553">
        <v>10.42</v>
      </c>
      <c r="H198" s="553">
        <v>10.33</v>
      </c>
      <c r="I198" s="132">
        <v>10.27</v>
      </c>
    </row>
    <row r="199" spans="3:9">
      <c r="C199" s="131" t="s">
        <v>110</v>
      </c>
      <c r="D199" s="132" t="s">
        <v>521</v>
      </c>
      <c r="F199" s="131" t="s">
        <v>522</v>
      </c>
      <c r="G199" s="553">
        <v>10.42</v>
      </c>
      <c r="H199" s="553">
        <v>10.33</v>
      </c>
      <c r="I199" s="132">
        <v>10.27</v>
      </c>
    </row>
    <row r="200" spans="3:9">
      <c r="C200" s="131" t="s">
        <v>110</v>
      </c>
      <c r="D200" s="132" t="s">
        <v>523</v>
      </c>
      <c r="F200" s="131" t="s">
        <v>2054</v>
      </c>
      <c r="G200" s="553">
        <v>10.42</v>
      </c>
      <c r="H200" s="553">
        <v>10.33</v>
      </c>
      <c r="I200" s="132">
        <v>10.27</v>
      </c>
    </row>
    <row r="201" spans="3:9">
      <c r="C201" s="131" t="s">
        <v>110</v>
      </c>
      <c r="D201" s="132" t="s">
        <v>524</v>
      </c>
      <c r="F201" s="131" t="s">
        <v>525</v>
      </c>
      <c r="G201" s="553">
        <v>10.42</v>
      </c>
      <c r="H201" s="553">
        <v>10.33</v>
      </c>
      <c r="I201" s="132">
        <v>10.27</v>
      </c>
    </row>
    <row r="202" spans="3:9">
      <c r="C202" s="131" t="s">
        <v>110</v>
      </c>
      <c r="D202" s="132" t="s">
        <v>526</v>
      </c>
      <c r="F202" s="131" t="s">
        <v>527</v>
      </c>
      <c r="G202" s="553">
        <v>10.42</v>
      </c>
      <c r="H202" s="553">
        <v>10.33</v>
      </c>
      <c r="I202" s="132">
        <v>10.27</v>
      </c>
    </row>
    <row r="203" spans="3:9">
      <c r="C203" s="131" t="s">
        <v>110</v>
      </c>
      <c r="D203" s="132" t="s">
        <v>528</v>
      </c>
      <c r="F203" s="131" t="s">
        <v>529</v>
      </c>
      <c r="G203" s="553">
        <v>10.42</v>
      </c>
      <c r="H203" s="553">
        <v>10.33</v>
      </c>
      <c r="I203" s="132">
        <v>10.27</v>
      </c>
    </row>
    <row r="204" spans="3:9">
      <c r="C204" s="131" t="s">
        <v>110</v>
      </c>
      <c r="D204" s="132" t="s">
        <v>530</v>
      </c>
      <c r="F204" s="131" t="s">
        <v>531</v>
      </c>
      <c r="G204" s="553">
        <v>10.42</v>
      </c>
      <c r="H204" s="553">
        <v>10.33</v>
      </c>
      <c r="I204" s="132">
        <v>10.27</v>
      </c>
    </row>
    <row r="205" spans="3:9">
      <c r="C205" s="131" t="s">
        <v>110</v>
      </c>
      <c r="D205" s="132" t="s">
        <v>532</v>
      </c>
      <c r="F205" s="131" t="s">
        <v>533</v>
      </c>
      <c r="G205" s="553">
        <v>10.42</v>
      </c>
      <c r="H205" s="553">
        <v>10.33</v>
      </c>
      <c r="I205" s="132">
        <v>10.27</v>
      </c>
    </row>
    <row r="206" spans="3:9">
      <c r="C206" s="131" t="s">
        <v>110</v>
      </c>
      <c r="D206" s="132" t="s">
        <v>534</v>
      </c>
      <c r="F206" s="131" t="s">
        <v>2055</v>
      </c>
      <c r="G206" s="553">
        <v>10.42</v>
      </c>
      <c r="H206" s="553">
        <v>10.33</v>
      </c>
      <c r="I206" s="132">
        <v>10.27</v>
      </c>
    </row>
    <row r="207" spans="3:9">
      <c r="C207" s="131" t="s">
        <v>110</v>
      </c>
      <c r="D207" s="132" t="s">
        <v>535</v>
      </c>
      <c r="F207" s="131" t="s">
        <v>536</v>
      </c>
      <c r="G207" s="553">
        <v>10.42</v>
      </c>
      <c r="H207" s="553">
        <v>10.33</v>
      </c>
      <c r="I207" s="132">
        <v>10.27</v>
      </c>
    </row>
    <row r="208" spans="3:9">
      <c r="C208" s="131" t="s">
        <v>110</v>
      </c>
      <c r="D208" s="132" t="s">
        <v>537</v>
      </c>
      <c r="F208" s="131" t="s">
        <v>538</v>
      </c>
      <c r="G208" s="553">
        <v>10.42</v>
      </c>
      <c r="H208" s="553">
        <v>10.33</v>
      </c>
      <c r="I208" s="132">
        <v>10.27</v>
      </c>
    </row>
    <row r="209" spans="3:9">
      <c r="C209" s="131" t="s">
        <v>110</v>
      </c>
      <c r="D209" s="132" t="s">
        <v>539</v>
      </c>
      <c r="F209" s="131" t="s">
        <v>540</v>
      </c>
      <c r="G209" s="553">
        <v>10.42</v>
      </c>
      <c r="H209" s="553">
        <v>10.33</v>
      </c>
      <c r="I209" s="132">
        <v>10.27</v>
      </c>
    </row>
    <row r="210" spans="3:9">
      <c r="C210" s="131" t="s">
        <v>110</v>
      </c>
      <c r="D210" s="132" t="s">
        <v>541</v>
      </c>
      <c r="F210" s="131" t="s">
        <v>542</v>
      </c>
      <c r="G210" s="553">
        <v>10.42</v>
      </c>
      <c r="H210" s="553">
        <v>10.33</v>
      </c>
      <c r="I210" s="132">
        <v>10.27</v>
      </c>
    </row>
    <row r="211" spans="3:9">
      <c r="C211" s="131" t="s">
        <v>110</v>
      </c>
      <c r="D211" s="132" t="s">
        <v>543</v>
      </c>
      <c r="F211" s="131" t="s">
        <v>544</v>
      </c>
      <c r="G211" s="553">
        <v>10.42</v>
      </c>
      <c r="H211" s="553">
        <v>10.33</v>
      </c>
      <c r="I211" s="132">
        <v>10.27</v>
      </c>
    </row>
    <row r="212" spans="3:9">
      <c r="C212" s="131" t="s">
        <v>110</v>
      </c>
      <c r="D212" s="132" t="s">
        <v>545</v>
      </c>
      <c r="F212" s="131" t="s">
        <v>546</v>
      </c>
      <c r="G212" s="553">
        <v>10.42</v>
      </c>
      <c r="H212" s="553">
        <v>10.33</v>
      </c>
      <c r="I212" s="132">
        <v>10.27</v>
      </c>
    </row>
    <row r="213" spans="3:9">
      <c r="C213" s="131" t="s">
        <v>110</v>
      </c>
      <c r="D213" s="132" t="s">
        <v>547</v>
      </c>
      <c r="F213" s="131" t="s">
        <v>548</v>
      </c>
      <c r="G213" s="553">
        <v>10.42</v>
      </c>
      <c r="H213" s="553">
        <v>10.33</v>
      </c>
      <c r="I213" s="132">
        <v>10.27</v>
      </c>
    </row>
    <row r="214" spans="3:9">
      <c r="C214" s="131" t="s">
        <v>110</v>
      </c>
      <c r="D214" s="132" t="s">
        <v>549</v>
      </c>
      <c r="F214" s="131" t="s">
        <v>550</v>
      </c>
      <c r="G214" s="553">
        <v>10.42</v>
      </c>
      <c r="H214" s="553">
        <v>10.33</v>
      </c>
      <c r="I214" s="132">
        <v>10.27</v>
      </c>
    </row>
    <row r="215" spans="3:9">
      <c r="C215" s="131" t="s">
        <v>110</v>
      </c>
      <c r="D215" s="132" t="s">
        <v>551</v>
      </c>
      <c r="F215" s="131" t="s">
        <v>552</v>
      </c>
      <c r="G215" s="553">
        <v>10.42</v>
      </c>
      <c r="H215" s="553">
        <v>10.33</v>
      </c>
      <c r="I215" s="132">
        <v>10.27</v>
      </c>
    </row>
    <row r="216" spans="3:9">
      <c r="C216" s="131" t="s">
        <v>110</v>
      </c>
      <c r="D216" s="132" t="s">
        <v>553</v>
      </c>
      <c r="F216" s="131" t="s">
        <v>554</v>
      </c>
      <c r="G216" s="553">
        <v>10.42</v>
      </c>
      <c r="H216" s="553">
        <v>10.33</v>
      </c>
      <c r="I216" s="132">
        <v>10.27</v>
      </c>
    </row>
    <row r="217" spans="3:9">
      <c r="C217" s="131" t="s">
        <v>110</v>
      </c>
      <c r="D217" s="132" t="s">
        <v>555</v>
      </c>
      <c r="F217" s="131" t="s">
        <v>556</v>
      </c>
      <c r="G217" s="553">
        <v>10.42</v>
      </c>
      <c r="H217" s="553">
        <v>10.33</v>
      </c>
      <c r="I217" s="132">
        <v>10.27</v>
      </c>
    </row>
    <row r="218" spans="3:9">
      <c r="C218" s="131" t="s">
        <v>110</v>
      </c>
      <c r="D218" s="132" t="s">
        <v>557</v>
      </c>
      <c r="F218" s="131" t="s">
        <v>558</v>
      </c>
      <c r="G218" s="553">
        <v>10.42</v>
      </c>
      <c r="H218" s="553">
        <v>10.33</v>
      </c>
      <c r="I218" s="132">
        <v>10.27</v>
      </c>
    </row>
    <row r="219" spans="3:9">
      <c r="C219" s="131" t="s">
        <v>110</v>
      </c>
      <c r="D219" s="132" t="s">
        <v>559</v>
      </c>
      <c r="F219" s="131" t="s">
        <v>2056</v>
      </c>
      <c r="G219" s="553">
        <v>10.42</v>
      </c>
      <c r="H219" s="553">
        <v>10.33</v>
      </c>
      <c r="I219" s="132">
        <v>10.27</v>
      </c>
    </row>
    <row r="220" spans="3:9">
      <c r="C220" s="131" t="s">
        <v>110</v>
      </c>
      <c r="D220" s="132" t="s">
        <v>560</v>
      </c>
      <c r="F220" s="131" t="s">
        <v>561</v>
      </c>
      <c r="G220" s="553">
        <v>10.42</v>
      </c>
      <c r="H220" s="553">
        <v>10.33</v>
      </c>
      <c r="I220" s="132">
        <v>10.27</v>
      </c>
    </row>
    <row r="221" spans="3:9">
      <c r="C221" s="131" t="s">
        <v>110</v>
      </c>
      <c r="D221" s="132" t="s">
        <v>562</v>
      </c>
      <c r="F221" s="131" t="s">
        <v>563</v>
      </c>
      <c r="G221" s="553">
        <v>10.42</v>
      </c>
      <c r="H221" s="553">
        <v>10.33</v>
      </c>
      <c r="I221" s="132">
        <v>10.27</v>
      </c>
    </row>
    <row r="222" spans="3:9">
      <c r="C222" s="131" t="s">
        <v>110</v>
      </c>
      <c r="D222" s="132" t="s">
        <v>564</v>
      </c>
      <c r="F222" s="131" t="s">
        <v>565</v>
      </c>
      <c r="G222" s="553">
        <v>10.42</v>
      </c>
      <c r="H222" s="553">
        <v>10.33</v>
      </c>
      <c r="I222" s="132">
        <v>10.27</v>
      </c>
    </row>
    <row r="223" spans="3:9">
      <c r="C223" s="131" t="s">
        <v>110</v>
      </c>
      <c r="D223" s="132" t="s">
        <v>566</v>
      </c>
      <c r="F223" s="131" t="s">
        <v>567</v>
      </c>
      <c r="G223" s="553">
        <v>10.42</v>
      </c>
      <c r="H223" s="553">
        <v>10.33</v>
      </c>
      <c r="I223" s="132">
        <v>10.27</v>
      </c>
    </row>
    <row r="224" spans="3:9">
      <c r="C224" s="131" t="s">
        <v>110</v>
      </c>
      <c r="D224" s="132" t="s">
        <v>568</v>
      </c>
      <c r="F224" s="131" t="s">
        <v>569</v>
      </c>
      <c r="G224" s="553">
        <v>10.42</v>
      </c>
      <c r="H224" s="553">
        <v>10.33</v>
      </c>
      <c r="I224" s="132">
        <v>10.27</v>
      </c>
    </row>
    <row r="225" spans="3:9">
      <c r="C225" s="131" t="s">
        <v>110</v>
      </c>
      <c r="D225" s="132" t="s">
        <v>2082</v>
      </c>
      <c r="F225" s="131" t="s">
        <v>570</v>
      </c>
      <c r="G225" s="553">
        <v>10.42</v>
      </c>
      <c r="H225" s="553">
        <v>10.33</v>
      </c>
      <c r="I225" s="132">
        <v>10.27</v>
      </c>
    </row>
    <row r="226" spans="3:9">
      <c r="C226" s="131" t="s">
        <v>110</v>
      </c>
      <c r="D226" s="132" t="s">
        <v>571</v>
      </c>
      <c r="F226" s="131" t="s">
        <v>572</v>
      </c>
      <c r="G226" s="553">
        <v>10.42</v>
      </c>
      <c r="H226" s="553">
        <v>10.33</v>
      </c>
      <c r="I226" s="132">
        <v>10.27</v>
      </c>
    </row>
    <row r="227" spans="3:9">
      <c r="C227" s="131" t="s">
        <v>110</v>
      </c>
      <c r="D227" s="132" t="s">
        <v>573</v>
      </c>
      <c r="F227" s="131" t="s">
        <v>2057</v>
      </c>
      <c r="G227" s="553">
        <v>10.42</v>
      </c>
      <c r="H227" s="553">
        <v>10.33</v>
      </c>
      <c r="I227" s="132">
        <v>10.27</v>
      </c>
    </row>
    <row r="228" spans="3:9">
      <c r="C228" s="131" t="s">
        <v>113</v>
      </c>
      <c r="D228" s="132" t="s">
        <v>574</v>
      </c>
      <c r="F228" s="131" t="s">
        <v>2058</v>
      </c>
      <c r="G228" s="553">
        <v>10.42</v>
      </c>
      <c r="H228" s="553">
        <v>10.33</v>
      </c>
      <c r="I228" s="132">
        <v>10.27</v>
      </c>
    </row>
    <row r="229" spans="3:9">
      <c r="C229" s="131" t="s">
        <v>113</v>
      </c>
      <c r="D229" s="132" t="s">
        <v>575</v>
      </c>
      <c r="F229" s="131" t="s">
        <v>576</v>
      </c>
      <c r="G229" s="553">
        <v>10.42</v>
      </c>
      <c r="H229" s="553">
        <v>10.33</v>
      </c>
      <c r="I229" s="132">
        <v>10.27</v>
      </c>
    </row>
    <row r="230" spans="3:9">
      <c r="C230" s="131" t="s">
        <v>113</v>
      </c>
      <c r="D230" s="132" t="s">
        <v>577</v>
      </c>
      <c r="F230" s="131" t="s">
        <v>578</v>
      </c>
      <c r="G230" s="553">
        <v>10.42</v>
      </c>
      <c r="H230" s="553">
        <v>10.33</v>
      </c>
      <c r="I230" s="132">
        <v>10.27</v>
      </c>
    </row>
    <row r="231" spans="3:9">
      <c r="C231" s="131" t="s">
        <v>113</v>
      </c>
      <c r="D231" s="132" t="s">
        <v>579</v>
      </c>
      <c r="F231" s="131" t="s">
        <v>580</v>
      </c>
      <c r="G231" s="553">
        <v>10.42</v>
      </c>
      <c r="H231" s="553">
        <v>10.33</v>
      </c>
      <c r="I231" s="132">
        <v>10.27</v>
      </c>
    </row>
    <row r="232" spans="3:9">
      <c r="C232" s="131" t="s">
        <v>113</v>
      </c>
      <c r="D232" s="132" t="s">
        <v>581</v>
      </c>
      <c r="F232" s="131" t="s">
        <v>582</v>
      </c>
      <c r="G232" s="553">
        <v>10.42</v>
      </c>
      <c r="H232" s="553">
        <v>10.33</v>
      </c>
      <c r="I232" s="132">
        <v>10.27</v>
      </c>
    </row>
    <row r="233" spans="3:9">
      <c r="C233" s="131" t="s">
        <v>113</v>
      </c>
      <c r="D233" s="132" t="s">
        <v>583</v>
      </c>
      <c r="F233" s="131" t="s">
        <v>584</v>
      </c>
      <c r="G233" s="553">
        <v>10.42</v>
      </c>
      <c r="H233" s="553">
        <v>10.33</v>
      </c>
      <c r="I233" s="132">
        <v>10.27</v>
      </c>
    </row>
    <row r="234" spans="3:9">
      <c r="C234" s="131" t="s">
        <v>113</v>
      </c>
      <c r="D234" s="132" t="s">
        <v>585</v>
      </c>
      <c r="F234" s="131" t="s">
        <v>586</v>
      </c>
      <c r="G234" s="553">
        <v>10.42</v>
      </c>
      <c r="H234" s="553">
        <v>10.33</v>
      </c>
      <c r="I234" s="132">
        <v>10.27</v>
      </c>
    </row>
    <row r="235" spans="3:9">
      <c r="C235" s="131" t="s">
        <v>113</v>
      </c>
      <c r="D235" s="132" t="s">
        <v>587</v>
      </c>
      <c r="F235" s="131" t="s">
        <v>588</v>
      </c>
      <c r="G235" s="553">
        <v>10.42</v>
      </c>
      <c r="H235" s="553">
        <v>10.33</v>
      </c>
      <c r="I235" s="132">
        <v>10.27</v>
      </c>
    </row>
    <row r="236" spans="3:9">
      <c r="C236" s="131" t="s">
        <v>113</v>
      </c>
      <c r="D236" s="132" t="s">
        <v>589</v>
      </c>
      <c r="F236" s="131" t="s">
        <v>590</v>
      </c>
      <c r="G236" s="553">
        <v>10.42</v>
      </c>
      <c r="H236" s="553">
        <v>10.33</v>
      </c>
      <c r="I236" s="132">
        <v>10.27</v>
      </c>
    </row>
    <row r="237" spans="3:9">
      <c r="C237" s="131" t="s">
        <v>113</v>
      </c>
      <c r="D237" s="132" t="s">
        <v>591</v>
      </c>
      <c r="F237" s="131" t="s">
        <v>592</v>
      </c>
      <c r="G237" s="553">
        <v>10.42</v>
      </c>
      <c r="H237" s="553">
        <v>10.33</v>
      </c>
      <c r="I237" s="132">
        <v>10.27</v>
      </c>
    </row>
    <row r="238" spans="3:9">
      <c r="C238" s="131" t="s">
        <v>113</v>
      </c>
      <c r="D238" s="132" t="s">
        <v>593</v>
      </c>
      <c r="F238" s="131" t="s">
        <v>594</v>
      </c>
      <c r="G238" s="553">
        <v>10.42</v>
      </c>
      <c r="H238" s="553">
        <v>10.33</v>
      </c>
      <c r="I238" s="132">
        <v>10.27</v>
      </c>
    </row>
    <row r="239" spans="3:9">
      <c r="C239" s="131" t="s">
        <v>113</v>
      </c>
      <c r="D239" s="132" t="s">
        <v>595</v>
      </c>
      <c r="F239" s="131" t="s">
        <v>596</v>
      </c>
      <c r="G239" s="553">
        <v>10.42</v>
      </c>
      <c r="H239" s="553">
        <v>10.33</v>
      </c>
      <c r="I239" s="132">
        <v>10.27</v>
      </c>
    </row>
    <row r="240" spans="3:9">
      <c r="C240" s="131" t="s">
        <v>113</v>
      </c>
      <c r="D240" s="132" t="s">
        <v>597</v>
      </c>
      <c r="F240" s="131" t="s">
        <v>598</v>
      </c>
      <c r="G240" s="553">
        <v>10.42</v>
      </c>
      <c r="H240" s="553">
        <v>10.33</v>
      </c>
      <c r="I240" s="132">
        <v>10.27</v>
      </c>
    </row>
    <row r="241" spans="3:9">
      <c r="C241" s="131" t="s">
        <v>113</v>
      </c>
      <c r="D241" s="132" t="s">
        <v>2076</v>
      </c>
      <c r="F241" s="131" t="s">
        <v>599</v>
      </c>
      <c r="G241" s="553">
        <v>10.42</v>
      </c>
      <c r="H241" s="553">
        <v>10.33</v>
      </c>
      <c r="I241" s="132">
        <v>10.27</v>
      </c>
    </row>
    <row r="242" spans="3:9">
      <c r="C242" s="131" t="s">
        <v>113</v>
      </c>
      <c r="D242" s="132" t="s">
        <v>600</v>
      </c>
      <c r="F242" s="131" t="s">
        <v>601</v>
      </c>
      <c r="G242" s="553">
        <v>10.42</v>
      </c>
      <c r="H242" s="553">
        <v>10.33</v>
      </c>
      <c r="I242" s="132">
        <v>10.27</v>
      </c>
    </row>
    <row r="243" spans="3:9">
      <c r="C243" s="131" t="s">
        <v>113</v>
      </c>
      <c r="D243" s="132" t="s">
        <v>602</v>
      </c>
      <c r="F243" s="131" t="s">
        <v>603</v>
      </c>
      <c r="G243" s="553">
        <v>10.42</v>
      </c>
      <c r="H243" s="553">
        <v>10.33</v>
      </c>
      <c r="I243" s="132">
        <v>10.27</v>
      </c>
    </row>
    <row r="244" spans="3:9">
      <c r="C244" s="131" t="s">
        <v>113</v>
      </c>
      <c r="D244" s="132" t="s">
        <v>604</v>
      </c>
      <c r="F244" s="131" t="s">
        <v>605</v>
      </c>
      <c r="G244" s="553">
        <v>10.42</v>
      </c>
      <c r="H244" s="553">
        <v>10.33</v>
      </c>
      <c r="I244" s="132">
        <v>10.27</v>
      </c>
    </row>
    <row r="245" spans="3:9">
      <c r="C245" s="131" t="s">
        <v>113</v>
      </c>
      <c r="D245" s="132" t="s">
        <v>606</v>
      </c>
      <c r="F245" s="131" t="s">
        <v>607</v>
      </c>
      <c r="G245" s="553">
        <v>10.42</v>
      </c>
      <c r="H245" s="553">
        <v>10.33</v>
      </c>
      <c r="I245" s="132">
        <v>10.27</v>
      </c>
    </row>
    <row r="246" spans="3:9">
      <c r="C246" s="131" t="s">
        <v>113</v>
      </c>
      <c r="D246" s="132" t="s">
        <v>608</v>
      </c>
      <c r="F246" s="131" t="s">
        <v>609</v>
      </c>
      <c r="G246" s="553">
        <v>10.42</v>
      </c>
      <c r="H246" s="553">
        <v>10.33</v>
      </c>
      <c r="I246" s="132">
        <v>10.27</v>
      </c>
    </row>
    <row r="247" spans="3:9">
      <c r="C247" s="131" t="s">
        <v>113</v>
      </c>
      <c r="D247" s="132" t="s">
        <v>610</v>
      </c>
      <c r="F247" s="131" t="s">
        <v>611</v>
      </c>
      <c r="G247" s="553">
        <v>10.42</v>
      </c>
      <c r="H247" s="553">
        <v>10.33</v>
      </c>
      <c r="I247" s="132">
        <v>10.27</v>
      </c>
    </row>
    <row r="248" spans="3:9">
      <c r="C248" s="131" t="s">
        <v>113</v>
      </c>
      <c r="D248" s="132" t="s">
        <v>612</v>
      </c>
      <c r="F248" s="131" t="s">
        <v>613</v>
      </c>
      <c r="G248" s="553">
        <v>10.42</v>
      </c>
      <c r="H248" s="553">
        <v>10.33</v>
      </c>
      <c r="I248" s="132">
        <v>10.27</v>
      </c>
    </row>
    <row r="249" spans="3:9">
      <c r="C249" s="131" t="s">
        <v>113</v>
      </c>
      <c r="D249" s="132" t="s">
        <v>614</v>
      </c>
      <c r="F249" s="131" t="s">
        <v>615</v>
      </c>
      <c r="G249" s="553">
        <v>10.42</v>
      </c>
      <c r="H249" s="553">
        <v>10.33</v>
      </c>
      <c r="I249" s="132">
        <v>10.27</v>
      </c>
    </row>
    <row r="250" spans="3:9">
      <c r="C250" s="131" t="s">
        <v>113</v>
      </c>
      <c r="D250" s="132" t="s">
        <v>616</v>
      </c>
      <c r="F250" s="131" t="s">
        <v>617</v>
      </c>
      <c r="G250" s="553">
        <v>10.42</v>
      </c>
      <c r="H250" s="553">
        <v>10.33</v>
      </c>
      <c r="I250" s="132">
        <v>10.27</v>
      </c>
    </row>
    <row r="251" spans="3:9">
      <c r="C251" s="131" t="s">
        <v>113</v>
      </c>
      <c r="D251" s="132" t="s">
        <v>618</v>
      </c>
      <c r="F251" s="131" t="s">
        <v>619</v>
      </c>
      <c r="G251" s="553">
        <v>10.42</v>
      </c>
      <c r="H251" s="553">
        <v>10.33</v>
      </c>
      <c r="I251" s="132">
        <v>10.27</v>
      </c>
    </row>
    <row r="252" spans="3:9">
      <c r="C252" s="131" t="s">
        <v>113</v>
      </c>
      <c r="D252" s="132" t="s">
        <v>620</v>
      </c>
      <c r="F252" s="131" t="s">
        <v>621</v>
      </c>
      <c r="G252" s="553">
        <v>10.42</v>
      </c>
      <c r="H252" s="553">
        <v>10.33</v>
      </c>
      <c r="I252" s="132">
        <v>10.27</v>
      </c>
    </row>
    <row r="253" spans="3:9">
      <c r="C253" s="131" t="s">
        <v>113</v>
      </c>
      <c r="D253" s="132" t="s">
        <v>622</v>
      </c>
      <c r="F253" s="131" t="s">
        <v>623</v>
      </c>
      <c r="G253" s="553">
        <v>10.42</v>
      </c>
      <c r="H253" s="553">
        <v>10.33</v>
      </c>
      <c r="I253" s="132">
        <v>10.27</v>
      </c>
    </row>
    <row r="254" spans="3:9">
      <c r="C254" s="131" t="s">
        <v>113</v>
      </c>
      <c r="D254" s="132" t="s">
        <v>624</v>
      </c>
      <c r="F254" s="131" t="s">
        <v>625</v>
      </c>
      <c r="G254" s="553">
        <v>10.42</v>
      </c>
      <c r="H254" s="553">
        <v>10.33</v>
      </c>
      <c r="I254" s="132">
        <v>10.27</v>
      </c>
    </row>
    <row r="255" spans="3:9">
      <c r="C255" s="131" t="s">
        <v>113</v>
      </c>
      <c r="D255" s="132" t="s">
        <v>626</v>
      </c>
      <c r="F255" s="131" t="s">
        <v>627</v>
      </c>
      <c r="G255" s="553">
        <v>10.42</v>
      </c>
      <c r="H255" s="553">
        <v>10.33</v>
      </c>
      <c r="I255" s="132">
        <v>10.27</v>
      </c>
    </row>
    <row r="256" spans="3:9">
      <c r="C256" s="131" t="s">
        <v>113</v>
      </c>
      <c r="D256" s="132" t="s">
        <v>628</v>
      </c>
      <c r="F256" s="131" t="s">
        <v>629</v>
      </c>
      <c r="G256" s="553">
        <v>10.42</v>
      </c>
      <c r="H256" s="553">
        <v>10.33</v>
      </c>
      <c r="I256" s="132">
        <v>10.27</v>
      </c>
    </row>
    <row r="257" spans="3:9">
      <c r="C257" s="131" t="s">
        <v>113</v>
      </c>
      <c r="D257" s="132" t="s">
        <v>630</v>
      </c>
      <c r="F257" s="131" t="s">
        <v>631</v>
      </c>
      <c r="G257" s="553">
        <v>10.42</v>
      </c>
      <c r="H257" s="553">
        <v>10.33</v>
      </c>
      <c r="I257" s="132">
        <v>10.27</v>
      </c>
    </row>
    <row r="258" spans="3:9">
      <c r="C258" s="131" t="s">
        <v>113</v>
      </c>
      <c r="D258" s="132" t="s">
        <v>632</v>
      </c>
      <c r="F258" s="131" t="s">
        <v>633</v>
      </c>
      <c r="G258" s="553">
        <v>10.42</v>
      </c>
      <c r="H258" s="553">
        <v>10.33</v>
      </c>
      <c r="I258" s="132">
        <v>10.27</v>
      </c>
    </row>
    <row r="259" spans="3:9">
      <c r="C259" s="131" t="s">
        <v>113</v>
      </c>
      <c r="D259" s="132" t="s">
        <v>634</v>
      </c>
      <c r="F259" s="131" t="s">
        <v>635</v>
      </c>
      <c r="G259" s="553">
        <v>10.42</v>
      </c>
      <c r="H259" s="553">
        <v>10.33</v>
      </c>
      <c r="I259" s="132">
        <v>10.27</v>
      </c>
    </row>
    <row r="260" spans="3:9">
      <c r="C260" s="131" t="s">
        <v>113</v>
      </c>
      <c r="D260" s="132" t="s">
        <v>636</v>
      </c>
      <c r="F260" s="131" t="s">
        <v>637</v>
      </c>
      <c r="G260" s="553">
        <v>10.42</v>
      </c>
      <c r="H260" s="553">
        <v>10.33</v>
      </c>
      <c r="I260" s="132">
        <v>10.27</v>
      </c>
    </row>
    <row r="261" spans="3:9">
      <c r="C261" s="131" t="s">
        <v>116</v>
      </c>
      <c r="D261" s="132" t="s">
        <v>421</v>
      </c>
      <c r="F261" s="131" t="s">
        <v>638</v>
      </c>
      <c r="G261" s="553">
        <v>10.42</v>
      </c>
      <c r="H261" s="553">
        <v>10.33</v>
      </c>
      <c r="I261" s="132">
        <v>10.27</v>
      </c>
    </row>
    <row r="262" spans="3:9">
      <c r="C262" s="131" t="s">
        <v>116</v>
      </c>
      <c r="D262" s="132" t="s">
        <v>639</v>
      </c>
      <c r="F262" s="131" t="s">
        <v>640</v>
      </c>
      <c r="G262" s="553">
        <v>10.42</v>
      </c>
      <c r="H262" s="553">
        <v>10.33</v>
      </c>
      <c r="I262" s="132">
        <v>10.27</v>
      </c>
    </row>
    <row r="263" spans="3:9">
      <c r="C263" s="131" t="s">
        <v>116</v>
      </c>
      <c r="D263" s="132" t="s">
        <v>641</v>
      </c>
      <c r="F263" s="131" t="s">
        <v>642</v>
      </c>
      <c r="G263" s="553">
        <v>10.42</v>
      </c>
      <c r="H263" s="553">
        <v>10.33</v>
      </c>
      <c r="I263" s="132">
        <v>10.27</v>
      </c>
    </row>
    <row r="264" spans="3:9">
      <c r="C264" s="131" t="s">
        <v>116</v>
      </c>
      <c r="D264" s="132" t="s">
        <v>643</v>
      </c>
      <c r="F264" s="131" t="s">
        <v>644</v>
      </c>
      <c r="G264" s="553">
        <v>10.42</v>
      </c>
      <c r="H264" s="553">
        <v>10.33</v>
      </c>
      <c r="I264" s="132">
        <v>10.27</v>
      </c>
    </row>
    <row r="265" spans="3:9">
      <c r="C265" s="131" t="s">
        <v>116</v>
      </c>
      <c r="D265" s="132" t="s">
        <v>645</v>
      </c>
      <c r="F265" s="131" t="s">
        <v>646</v>
      </c>
      <c r="G265" s="553">
        <v>10.42</v>
      </c>
      <c r="H265" s="553">
        <v>10.33</v>
      </c>
      <c r="I265" s="132">
        <v>10.27</v>
      </c>
    </row>
    <row r="266" spans="3:9">
      <c r="C266" s="131" t="s">
        <v>116</v>
      </c>
      <c r="D266" s="132" t="s">
        <v>647</v>
      </c>
      <c r="F266" s="131" t="s">
        <v>2083</v>
      </c>
      <c r="G266" s="553">
        <v>10.42</v>
      </c>
      <c r="H266" s="553">
        <v>10.33</v>
      </c>
      <c r="I266" s="132">
        <v>10.27</v>
      </c>
    </row>
    <row r="267" spans="3:9">
      <c r="C267" s="131" t="s">
        <v>116</v>
      </c>
      <c r="D267" s="132" t="s">
        <v>648</v>
      </c>
      <c r="F267" s="131" t="s">
        <v>649</v>
      </c>
      <c r="G267" s="553">
        <v>10.42</v>
      </c>
      <c r="H267" s="553">
        <v>10.33</v>
      </c>
      <c r="I267" s="132">
        <v>10.27</v>
      </c>
    </row>
    <row r="268" spans="3:9">
      <c r="C268" s="131" t="s">
        <v>116</v>
      </c>
      <c r="D268" s="132" t="s">
        <v>650</v>
      </c>
      <c r="F268" s="131" t="s">
        <v>651</v>
      </c>
      <c r="G268" s="553">
        <v>10.42</v>
      </c>
      <c r="H268" s="553">
        <v>10.33</v>
      </c>
      <c r="I268" s="132">
        <v>10.27</v>
      </c>
    </row>
    <row r="269" spans="3:9">
      <c r="C269" s="131" t="s">
        <v>116</v>
      </c>
      <c r="D269" s="132" t="s">
        <v>652</v>
      </c>
      <c r="F269" s="131" t="s">
        <v>653</v>
      </c>
      <c r="G269" s="553">
        <v>10.42</v>
      </c>
      <c r="H269" s="553">
        <v>10.33</v>
      </c>
      <c r="I269" s="132">
        <v>10.27</v>
      </c>
    </row>
    <row r="270" spans="3:9">
      <c r="C270" s="131" t="s">
        <v>116</v>
      </c>
      <c r="D270" s="132" t="s">
        <v>654</v>
      </c>
      <c r="F270" s="131" t="s">
        <v>655</v>
      </c>
      <c r="G270" s="553">
        <v>10.42</v>
      </c>
      <c r="H270" s="553">
        <v>10.33</v>
      </c>
      <c r="I270" s="132">
        <v>10.27</v>
      </c>
    </row>
    <row r="271" spans="3:9">
      <c r="C271" s="131" t="s">
        <v>116</v>
      </c>
      <c r="D271" s="132" t="s">
        <v>656</v>
      </c>
      <c r="F271" s="131" t="s">
        <v>657</v>
      </c>
      <c r="G271" s="553">
        <v>10.42</v>
      </c>
      <c r="H271" s="553">
        <v>10.33</v>
      </c>
      <c r="I271" s="132">
        <v>10.27</v>
      </c>
    </row>
    <row r="272" spans="3:9">
      <c r="C272" s="131" t="s">
        <v>116</v>
      </c>
      <c r="D272" s="132" t="s">
        <v>658</v>
      </c>
      <c r="F272" s="131" t="s">
        <v>659</v>
      </c>
      <c r="G272" s="553">
        <v>10.42</v>
      </c>
      <c r="H272" s="553">
        <v>10.33</v>
      </c>
      <c r="I272" s="132">
        <v>10.27</v>
      </c>
    </row>
    <row r="273" spans="3:9">
      <c r="C273" s="131" t="s">
        <v>116</v>
      </c>
      <c r="D273" s="132" t="s">
        <v>660</v>
      </c>
      <c r="F273" s="131" t="s">
        <v>661</v>
      </c>
      <c r="G273" s="553">
        <v>10.42</v>
      </c>
      <c r="H273" s="553">
        <v>10.33</v>
      </c>
      <c r="I273" s="132">
        <v>10.27</v>
      </c>
    </row>
    <row r="274" spans="3:9">
      <c r="C274" s="131" t="s">
        <v>116</v>
      </c>
      <c r="D274" s="132" t="s">
        <v>2077</v>
      </c>
      <c r="F274" s="131" t="s">
        <v>662</v>
      </c>
      <c r="G274" s="553">
        <v>10.42</v>
      </c>
      <c r="H274" s="553">
        <v>10.33</v>
      </c>
      <c r="I274" s="132">
        <v>10.27</v>
      </c>
    </row>
    <row r="275" spans="3:9">
      <c r="C275" s="131" t="s">
        <v>116</v>
      </c>
      <c r="D275" s="132" t="s">
        <v>663</v>
      </c>
      <c r="F275" s="131" t="s">
        <v>664</v>
      </c>
      <c r="G275" s="553">
        <v>10.42</v>
      </c>
      <c r="H275" s="553">
        <v>10.33</v>
      </c>
      <c r="I275" s="132">
        <v>10.27</v>
      </c>
    </row>
    <row r="276" spans="3:9">
      <c r="C276" s="131" t="s">
        <v>116</v>
      </c>
      <c r="D276" s="132" t="s">
        <v>665</v>
      </c>
      <c r="F276" s="131" t="s">
        <v>666</v>
      </c>
      <c r="G276" s="553">
        <v>10.42</v>
      </c>
      <c r="H276" s="553">
        <v>10.33</v>
      </c>
      <c r="I276" s="132">
        <v>10.27</v>
      </c>
    </row>
    <row r="277" spans="3:9">
      <c r="C277" s="131" t="s">
        <v>116</v>
      </c>
      <c r="D277" s="132" t="s">
        <v>667</v>
      </c>
      <c r="F277" s="131" t="s">
        <v>668</v>
      </c>
      <c r="G277" s="553">
        <v>10.42</v>
      </c>
      <c r="H277" s="553">
        <v>10.33</v>
      </c>
      <c r="I277" s="132">
        <v>10.27</v>
      </c>
    </row>
    <row r="278" spans="3:9">
      <c r="C278" s="131" t="s">
        <v>116</v>
      </c>
      <c r="D278" s="132" t="s">
        <v>669</v>
      </c>
      <c r="F278" s="131" t="s">
        <v>670</v>
      </c>
      <c r="G278" s="553">
        <v>10.42</v>
      </c>
      <c r="H278" s="553">
        <v>10.33</v>
      </c>
      <c r="I278" s="132">
        <v>10.27</v>
      </c>
    </row>
    <row r="279" spans="3:9">
      <c r="C279" s="131" t="s">
        <v>116</v>
      </c>
      <c r="D279" s="132" t="s">
        <v>671</v>
      </c>
      <c r="F279" s="131" t="s">
        <v>672</v>
      </c>
      <c r="G279" s="553">
        <v>10.42</v>
      </c>
      <c r="H279" s="553">
        <v>10.33</v>
      </c>
      <c r="I279" s="132">
        <v>10.27</v>
      </c>
    </row>
    <row r="280" spans="3:9">
      <c r="C280" s="131" t="s">
        <v>116</v>
      </c>
      <c r="D280" s="132" t="s">
        <v>673</v>
      </c>
      <c r="F280" s="131" t="s">
        <v>2059</v>
      </c>
      <c r="G280" s="553">
        <v>10.42</v>
      </c>
      <c r="H280" s="553">
        <v>10.33</v>
      </c>
      <c r="I280" s="132">
        <v>10.27</v>
      </c>
    </row>
    <row r="281" spans="3:9">
      <c r="C281" s="131" t="s">
        <v>116</v>
      </c>
      <c r="D281" s="132" t="s">
        <v>674</v>
      </c>
      <c r="F281" s="131" t="s">
        <v>675</v>
      </c>
      <c r="G281" s="553">
        <v>10.42</v>
      </c>
      <c r="H281" s="553">
        <v>10.33</v>
      </c>
      <c r="I281" s="132">
        <v>10.27</v>
      </c>
    </row>
    <row r="282" spans="3:9">
      <c r="C282" s="131" t="s">
        <v>116</v>
      </c>
      <c r="D282" s="132" t="s">
        <v>676</v>
      </c>
      <c r="F282" s="131" t="s">
        <v>108</v>
      </c>
      <c r="G282" s="553">
        <v>10.210000000000001</v>
      </c>
      <c r="H282" s="553">
        <v>10.17</v>
      </c>
      <c r="I282" s="132">
        <v>10.14</v>
      </c>
    </row>
    <row r="283" spans="3:9">
      <c r="C283" s="131" t="s">
        <v>116</v>
      </c>
      <c r="D283" s="132" t="s">
        <v>677</v>
      </c>
      <c r="F283" s="131" t="s">
        <v>678</v>
      </c>
      <c r="G283" s="553">
        <v>10.210000000000001</v>
      </c>
      <c r="H283" s="553">
        <v>10.17</v>
      </c>
      <c r="I283" s="132">
        <v>10.14</v>
      </c>
    </row>
    <row r="284" spans="3:9">
      <c r="C284" s="131" t="s">
        <v>116</v>
      </c>
      <c r="D284" s="132" t="s">
        <v>679</v>
      </c>
      <c r="F284" s="131" t="s">
        <v>680</v>
      </c>
      <c r="G284" s="553">
        <v>10.210000000000001</v>
      </c>
      <c r="H284" s="553">
        <v>10.17</v>
      </c>
      <c r="I284" s="132">
        <v>10.14</v>
      </c>
    </row>
    <row r="285" spans="3:9">
      <c r="C285" s="131" t="s">
        <v>116</v>
      </c>
      <c r="D285" s="132" t="s">
        <v>681</v>
      </c>
      <c r="F285" s="131" t="s">
        <v>682</v>
      </c>
      <c r="G285" s="553">
        <v>10.210000000000001</v>
      </c>
      <c r="H285" s="553">
        <v>10.17</v>
      </c>
      <c r="I285" s="132">
        <v>10.14</v>
      </c>
    </row>
    <row r="286" spans="3:9">
      <c r="C286" s="131" t="s">
        <v>116</v>
      </c>
      <c r="D286" s="132" t="s">
        <v>683</v>
      </c>
      <c r="F286" s="131" t="s">
        <v>684</v>
      </c>
      <c r="G286" s="553">
        <v>10.210000000000001</v>
      </c>
      <c r="H286" s="553">
        <v>10.17</v>
      </c>
      <c r="I286" s="132">
        <v>10.14</v>
      </c>
    </row>
    <row r="287" spans="3:9">
      <c r="C287" s="131" t="s">
        <v>116</v>
      </c>
      <c r="D287" s="132" t="s">
        <v>685</v>
      </c>
      <c r="F287" s="131" t="s">
        <v>686</v>
      </c>
      <c r="G287" s="553">
        <v>10.210000000000001</v>
      </c>
      <c r="H287" s="553">
        <v>10.17</v>
      </c>
      <c r="I287" s="132">
        <v>10.14</v>
      </c>
    </row>
    <row r="288" spans="3:9">
      <c r="C288" s="131" t="s">
        <v>116</v>
      </c>
      <c r="D288" s="132" t="s">
        <v>687</v>
      </c>
      <c r="F288" s="131" t="s">
        <v>688</v>
      </c>
      <c r="G288" s="553">
        <v>10.210000000000001</v>
      </c>
      <c r="H288" s="553">
        <v>10.17</v>
      </c>
      <c r="I288" s="132">
        <v>10.14</v>
      </c>
    </row>
    <row r="289" spans="3:9">
      <c r="C289" s="131" t="s">
        <v>116</v>
      </c>
      <c r="D289" s="132" t="s">
        <v>689</v>
      </c>
      <c r="F289" s="131" t="s">
        <v>690</v>
      </c>
      <c r="G289" s="553">
        <v>10.210000000000001</v>
      </c>
      <c r="H289" s="553">
        <v>10.17</v>
      </c>
      <c r="I289" s="132">
        <v>10.14</v>
      </c>
    </row>
    <row r="290" spans="3:9">
      <c r="C290" s="131" t="s">
        <v>116</v>
      </c>
      <c r="D290" s="132" t="s">
        <v>691</v>
      </c>
      <c r="F290" s="131" t="s">
        <v>692</v>
      </c>
      <c r="G290" s="553">
        <v>10.210000000000001</v>
      </c>
      <c r="H290" s="553">
        <v>10.17</v>
      </c>
      <c r="I290" s="132">
        <v>10.14</v>
      </c>
    </row>
    <row r="291" spans="3:9">
      <c r="C291" s="131" t="s">
        <v>116</v>
      </c>
      <c r="D291" s="132" t="s">
        <v>693</v>
      </c>
      <c r="F291" s="131" t="s">
        <v>694</v>
      </c>
      <c r="G291" s="553">
        <v>10.210000000000001</v>
      </c>
      <c r="H291" s="553">
        <v>10.17</v>
      </c>
      <c r="I291" s="132">
        <v>10.14</v>
      </c>
    </row>
    <row r="292" spans="3:9">
      <c r="C292" s="131" t="s">
        <v>116</v>
      </c>
      <c r="D292" s="132" t="s">
        <v>695</v>
      </c>
      <c r="F292" s="131" t="s">
        <v>696</v>
      </c>
      <c r="G292" s="553">
        <v>10.210000000000001</v>
      </c>
      <c r="H292" s="553">
        <v>10.17</v>
      </c>
      <c r="I292" s="132">
        <v>10.14</v>
      </c>
    </row>
    <row r="293" spans="3:9">
      <c r="C293" s="131" t="s">
        <v>116</v>
      </c>
      <c r="D293" s="132" t="s">
        <v>697</v>
      </c>
      <c r="F293" s="131" t="s">
        <v>698</v>
      </c>
      <c r="G293" s="553">
        <v>10.210000000000001</v>
      </c>
      <c r="H293" s="553">
        <v>10.17</v>
      </c>
      <c r="I293" s="132">
        <v>10.14</v>
      </c>
    </row>
    <row r="294" spans="3:9">
      <c r="C294" s="131" t="s">
        <v>116</v>
      </c>
      <c r="D294" s="132" t="s">
        <v>699</v>
      </c>
      <c r="F294" s="131" t="s">
        <v>700</v>
      </c>
      <c r="G294" s="553">
        <v>10.210000000000001</v>
      </c>
      <c r="H294" s="553">
        <v>10.17</v>
      </c>
      <c r="I294" s="132">
        <v>10.14</v>
      </c>
    </row>
    <row r="295" spans="3:9">
      <c r="C295" s="131" t="s">
        <v>116</v>
      </c>
      <c r="D295" s="132" t="s">
        <v>701</v>
      </c>
      <c r="F295" s="131" t="s">
        <v>702</v>
      </c>
      <c r="G295" s="553">
        <v>10.210000000000001</v>
      </c>
      <c r="H295" s="553">
        <v>10.17</v>
      </c>
      <c r="I295" s="132">
        <v>10.14</v>
      </c>
    </row>
    <row r="296" spans="3:9">
      <c r="C296" s="131" t="s">
        <v>119</v>
      </c>
      <c r="D296" s="132" t="s">
        <v>703</v>
      </c>
      <c r="F296" s="131" t="s">
        <v>704</v>
      </c>
      <c r="G296" s="553">
        <v>10.210000000000001</v>
      </c>
      <c r="H296" s="553">
        <v>10.17</v>
      </c>
      <c r="I296" s="132">
        <v>10.14</v>
      </c>
    </row>
    <row r="297" spans="3:9">
      <c r="C297" s="131" t="s">
        <v>119</v>
      </c>
      <c r="D297" s="132" t="s">
        <v>705</v>
      </c>
      <c r="F297" s="131" t="s">
        <v>706</v>
      </c>
      <c r="G297" s="553">
        <v>10.210000000000001</v>
      </c>
      <c r="H297" s="553">
        <v>10.17</v>
      </c>
      <c r="I297" s="132">
        <v>10.14</v>
      </c>
    </row>
    <row r="298" spans="3:9">
      <c r="C298" s="131" t="s">
        <v>119</v>
      </c>
      <c r="D298" s="132" t="s">
        <v>707</v>
      </c>
      <c r="F298" s="131" t="s">
        <v>708</v>
      </c>
      <c r="G298" s="553">
        <v>10.210000000000001</v>
      </c>
      <c r="H298" s="553">
        <v>10.17</v>
      </c>
      <c r="I298" s="132">
        <v>10.14</v>
      </c>
    </row>
    <row r="299" spans="3:9">
      <c r="C299" s="131" t="s">
        <v>119</v>
      </c>
      <c r="D299" s="132" t="s">
        <v>709</v>
      </c>
      <c r="F299" s="131" t="s">
        <v>710</v>
      </c>
      <c r="G299" s="553">
        <v>10.210000000000001</v>
      </c>
      <c r="H299" s="553">
        <v>10.17</v>
      </c>
      <c r="I299" s="132">
        <v>10.14</v>
      </c>
    </row>
    <row r="300" spans="3:9">
      <c r="C300" s="131" t="s">
        <v>119</v>
      </c>
      <c r="D300" s="132" t="s">
        <v>711</v>
      </c>
      <c r="F300" s="131" t="s">
        <v>712</v>
      </c>
      <c r="G300" s="553">
        <v>10.210000000000001</v>
      </c>
      <c r="H300" s="553">
        <v>10.17</v>
      </c>
      <c r="I300" s="132">
        <v>10.14</v>
      </c>
    </row>
    <row r="301" spans="3:9">
      <c r="C301" s="131" t="s">
        <v>119</v>
      </c>
      <c r="D301" s="132" t="s">
        <v>713</v>
      </c>
      <c r="F301" s="131" t="s">
        <v>714</v>
      </c>
      <c r="G301" s="553">
        <v>10.210000000000001</v>
      </c>
      <c r="H301" s="553">
        <v>10.17</v>
      </c>
      <c r="I301" s="132">
        <v>10.14</v>
      </c>
    </row>
    <row r="302" spans="3:9">
      <c r="C302" s="131" t="s">
        <v>119</v>
      </c>
      <c r="D302" s="132" t="s">
        <v>715</v>
      </c>
      <c r="F302" s="131" t="s">
        <v>716</v>
      </c>
      <c r="G302" s="553">
        <v>10.210000000000001</v>
      </c>
      <c r="H302" s="553">
        <v>10.17</v>
      </c>
      <c r="I302" s="132">
        <v>10.14</v>
      </c>
    </row>
    <row r="303" spans="3:9">
      <c r="C303" s="131" t="s">
        <v>119</v>
      </c>
      <c r="D303" s="132" t="s">
        <v>717</v>
      </c>
      <c r="F303" s="131" t="s">
        <v>718</v>
      </c>
      <c r="G303" s="553">
        <v>10.210000000000001</v>
      </c>
      <c r="H303" s="553">
        <v>10.17</v>
      </c>
      <c r="I303" s="132">
        <v>10.14</v>
      </c>
    </row>
    <row r="304" spans="3:9">
      <c r="C304" s="131" t="s">
        <v>119</v>
      </c>
      <c r="D304" s="132" t="s">
        <v>719</v>
      </c>
      <c r="F304" s="131" t="s">
        <v>720</v>
      </c>
      <c r="G304" s="553">
        <v>10.210000000000001</v>
      </c>
      <c r="H304" s="553">
        <v>10.17</v>
      </c>
      <c r="I304" s="132">
        <v>10.14</v>
      </c>
    </row>
    <row r="305" spans="3:9">
      <c r="C305" s="131" t="s">
        <v>119</v>
      </c>
      <c r="D305" s="132" t="s">
        <v>721</v>
      </c>
      <c r="F305" s="131" t="s">
        <v>722</v>
      </c>
      <c r="G305" s="553">
        <v>10.210000000000001</v>
      </c>
      <c r="H305" s="553">
        <v>10.17</v>
      </c>
      <c r="I305" s="132">
        <v>10.14</v>
      </c>
    </row>
    <row r="306" spans="3:9">
      <c r="C306" s="131" t="s">
        <v>119</v>
      </c>
      <c r="D306" s="132" t="s">
        <v>723</v>
      </c>
      <c r="F306" s="131" t="s">
        <v>724</v>
      </c>
      <c r="G306" s="553">
        <v>10.210000000000001</v>
      </c>
      <c r="H306" s="553">
        <v>10.17</v>
      </c>
      <c r="I306" s="132">
        <v>10.14</v>
      </c>
    </row>
    <row r="307" spans="3:9">
      <c r="C307" s="131" t="s">
        <v>119</v>
      </c>
      <c r="D307" s="132" t="s">
        <v>725</v>
      </c>
      <c r="F307" s="131" t="s">
        <v>726</v>
      </c>
      <c r="G307" s="553">
        <v>10.210000000000001</v>
      </c>
      <c r="H307" s="553">
        <v>10.17</v>
      </c>
      <c r="I307" s="132">
        <v>10.14</v>
      </c>
    </row>
    <row r="308" spans="3:9">
      <c r="C308" s="131" t="s">
        <v>119</v>
      </c>
      <c r="D308" s="132" t="s">
        <v>727</v>
      </c>
      <c r="F308" s="131" t="s">
        <v>728</v>
      </c>
      <c r="G308" s="553">
        <v>10.210000000000001</v>
      </c>
      <c r="H308" s="553">
        <v>10.17</v>
      </c>
      <c r="I308" s="132">
        <v>10.14</v>
      </c>
    </row>
    <row r="309" spans="3:9">
      <c r="C309" s="131" t="s">
        <v>119</v>
      </c>
      <c r="D309" s="132" t="s">
        <v>729</v>
      </c>
      <c r="F309" s="131" t="s">
        <v>730</v>
      </c>
      <c r="G309" s="553">
        <v>10.210000000000001</v>
      </c>
      <c r="H309" s="553">
        <v>10.17</v>
      </c>
      <c r="I309" s="132">
        <v>10.14</v>
      </c>
    </row>
    <row r="310" spans="3:9">
      <c r="C310" s="131" t="s">
        <v>119</v>
      </c>
      <c r="D310" s="132" t="s">
        <v>731</v>
      </c>
      <c r="F310" s="131" t="s">
        <v>732</v>
      </c>
      <c r="G310" s="553">
        <v>10.210000000000001</v>
      </c>
      <c r="H310" s="553">
        <v>10.17</v>
      </c>
      <c r="I310" s="132">
        <v>10.14</v>
      </c>
    </row>
    <row r="311" spans="3:9">
      <c r="C311" s="131" t="s">
        <v>119</v>
      </c>
      <c r="D311" s="132" t="s">
        <v>733</v>
      </c>
      <c r="F311" s="131" t="s">
        <v>734</v>
      </c>
      <c r="G311" s="553">
        <v>10.210000000000001</v>
      </c>
      <c r="H311" s="553">
        <v>10.17</v>
      </c>
      <c r="I311" s="132">
        <v>10.14</v>
      </c>
    </row>
    <row r="312" spans="3:9">
      <c r="C312" s="131" t="s">
        <v>119</v>
      </c>
      <c r="D312" s="132" t="s">
        <v>735</v>
      </c>
      <c r="F312" s="131" t="s">
        <v>2060</v>
      </c>
      <c r="G312" s="553">
        <v>10.210000000000001</v>
      </c>
      <c r="H312" s="553">
        <v>10.17</v>
      </c>
      <c r="I312" s="132">
        <v>10.14</v>
      </c>
    </row>
    <row r="313" spans="3:9">
      <c r="C313" s="131" t="s">
        <v>119</v>
      </c>
      <c r="D313" s="132" t="s">
        <v>736</v>
      </c>
      <c r="F313" s="131" t="s">
        <v>2061</v>
      </c>
      <c r="G313" s="553">
        <v>10.210000000000001</v>
      </c>
      <c r="H313" s="553">
        <v>10.17</v>
      </c>
      <c r="I313" s="132">
        <v>10.14</v>
      </c>
    </row>
    <row r="314" spans="3:9">
      <c r="C314" s="131" t="s">
        <v>119</v>
      </c>
      <c r="D314" s="132" t="s">
        <v>737</v>
      </c>
      <c r="F314" s="131" t="s">
        <v>738</v>
      </c>
      <c r="G314" s="553">
        <v>10.210000000000001</v>
      </c>
      <c r="H314" s="553">
        <v>10.17</v>
      </c>
      <c r="I314" s="132">
        <v>10.14</v>
      </c>
    </row>
    <row r="315" spans="3:9">
      <c r="C315" s="131" t="s">
        <v>119</v>
      </c>
      <c r="D315" s="132" t="s">
        <v>739</v>
      </c>
      <c r="F315" s="131" t="s">
        <v>740</v>
      </c>
      <c r="G315" s="553">
        <v>10.210000000000001</v>
      </c>
      <c r="H315" s="553">
        <v>10.17</v>
      </c>
      <c r="I315" s="132">
        <v>10.14</v>
      </c>
    </row>
    <row r="316" spans="3:9">
      <c r="C316" s="131" t="s">
        <v>119</v>
      </c>
      <c r="D316" s="132" t="s">
        <v>741</v>
      </c>
      <c r="F316" s="131" t="s">
        <v>742</v>
      </c>
      <c r="G316" s="553">
        <v>10.210000000000001</v>
      </c>
      <c r="H316" s="553">
        <v>10.17</v>
      </c>
      <c r="I316" s="132">
        <v>10.14</v>
      </c>
    </row>
    <row r="317" spans="3:9">
      <c r="C317" s="131" t="s">
        <v>119</v>
      </c>
      <c r="D317" s="132" t="s">
        <v>743</v>
      </c>
      <c r="F317" s="131" t="s">
        <v>744</v>
      </c>
      <c r="G317" s="553">
        <v>10.210000000000001</v>
      </c>
      <c r="H317" s="553">
        <v>10.17</v>
      </c>
      <c r="I317" s="132">
        <v>10.14</v>
      </c>
    </row>
    <row r="318" spans="3:9">
      <c r="C318" s="131" t="s">
        <v>119</v>
      </c>
      <c r="D318" s="132" t="s">
        <v>745</v>
      </c>
      <c r="F318" s="131" t="s">
        <v>746</v>
      </c>
      <c r="G318" s="553">
        <v>10.210000000000001</v>
      </c>
      <c r="H318" s="553">
        <v>10.17</v>
      </c>
      <c r="I318" s="132">
        <v>10.14</v>
      </c>
    </row>
    <row r="319" spans="3:9">
      <c r="C319" s="131" t="s">
        <v>119</v>
      </c>
      <c r="D319" s="132" t="s">
        <v>747</v>
      </c>
      <c r="F319" s="131" t="s">
        <v>748</v>
      </c>
      <c r="G319" s="553">
        <v>10.210000000000001</v>
      </c>
      <c r="H319" s="553">
        <v>10.17</v>
      </c>
      <c r="I319" s="132">
        <v>10.14</v>
      </c>
    </row>
    <row r="320" spans="3:9">
      <c r="C320" s="131" t="s">
        <v>119</v>
      </c>
      <c r="D320" s="132" t="s">
        <v>749</v>
      </c>
      <c r="F320" s="131" t="s">
        <v>750</v>
      </c>
      <c r="G320" s="553">
        <v>10.210000000000001</v>
      </c>
      <c r="H320" s="553">
        <v>10.17</v>
      </c>
      <c r="I320" s="132">
        <v>10.14</v>
      </c>
    </row>
    <row r="321" spans="3:9">
      <c r="C321" s="131" t="s">
        <v>122</v>
      </c>
      <c r="D321" s="132" t="s">
        <v>751</v>
      </c>
      <c r="F321" s="131" t="s">
        <v>752</v>
      </c>
      <c r="G321" s="553">
        <v>10.210000000000001</v>
      </c>
      <c r="H321" s="553">
        <v>10.17</v>
      </c>
      <c r="I321" s="132">
        <v>10.14</v>
      </c>
    </row>
    <row r="322" spans="3:9">
      <c r="C322" s="131" t="s">
        <v>122</v>
      </c>
      <c r="D322" s="132" t="s">
        <v>753</v>
      </c>
      <c r="F322" s="131" t="s">
        <v>754</v>
      </c>
      <c r="G322" s="553">
        <v>10.210000000000001</v>
      </c>
      <c r="H322" s="553">
        <v>10.17</v>
      </c>
      <c r="I322" s="132">
        <v>10.14</v>
      </c>
    </row>
    <row r="323" spans="3:9">
      <c r="C323" s="131" t="s">
        <v>122</v>
      </c>
      <c r="D323" s="132" t="s">
        <v>755</v>
      </c>
      <c r="F323" s="131" t="s">
        <v>756</v>
      </c>
      <c r="G323" s="553">
        <v>10.210000000000001</v>
      </c>
      <c r="H323" s="553">
        <v>10.17</v>
      </c>
      <c r="I323" s="132">
        <v>10.14</v>
      </c>
    </row>
    <row r="324" spans="3:9">
      <c r="C324" s="131" t="s">
        <v>122</v>
      </c>
      <c r="D324" s="132" t="s">
        <v>757</v>
      </c>
      <c r="F324" s="131" t="s">
        <v>758</v>
      </c>
      <c r="G324" s="553">
        <v>10.210000000000001</v>
      </c>
      <c r="H324" s="553">
        <v>10.17</v>
      </c>
      <c r="I324" s="132">
        <v>10.14</v>
      </c>
    </row>
    <row r="325" spans="3:9">
      <c r="C325" s="131" t="s">
        <v>122</v>
      </c>
      <c r="D325" s="132" t="s">
        <v>759</v>
      </c>
      <c r="F325" s="131" t="s">
        <v>760</v>
      </c>
      <c r="G325" s="553">
        <v>10.210000000000001</v>
      </c>
      <c r="H325" s="553">
        <v>10.17</v>
      </c>
      <c r="I325" s="132">
        <v>10.14</v>
      </c>
    </row>
    <row r="326" spans="3:9">
      <c r="C326" s="131" t="s">
        <v>122</v>
      </c>
      <c r="D326" s="132" t="s">
        <v>761</v>
      </c>
      <c r="F326" s="131" t="s">
        <v>762</v>
      </c>
      <c r="G326" s="553">
        <v>10.210000000000001</v>
      </c>
      <c r="H326" s="553">
        <v>10.17</v>
      </c>
      <c r="I326" s="132">
        <v>10.14</v>
      </c>
    </row>
    <row r="327" spans="3:9">
      <c r="C327" s="131" t="s">
        <v>122</v>
      </c>
      <c r="D327" s="132" t="s">
        <v>763</v>
      </c>
      <c r="F327" s="131" t="s">
        <v>764</v>
      </c>
      <c r="G327" s="553">
        <v>10.210000000000001</v>
      </c>
      <c r="H327" s="553">
        <v>10.17</v>
      </c>
      <c r="I327" s="132">
        <v>10.14</v>
      </c>
    </row>
    <row r="328" spans="3:9">
      <c r="C328" s="131" t="s">
        <v>122</v>
      </c>
      <c r="D328" s="132" t="s">
        <v>765</v>
      </c>
      <c r="F328" s="131" t="s">
        <v>766</v>
      </c>
      <c r="G328" s="553">
        <v>10.210000000000001</v>
      </c>
      <c r="H328" s="553">
        <v>10.17</v>
      </c>
      <c r="I328" s="132">
        <v>10.14</v>
      </c>
    </row>
    <row r="329" spans="3:9">
      <c r="C329" s="131" t="s">
        <v>122</v>
      </c>
      <c r="D329" s="132" t="s">
        <v>767</v>
      </c>
      <c r="F329" s="131" t="s">
        <v>2062</v>
      </c>
      <c r="G329" s="553">
        <v>10.210000000000001</v>
      </c>
      <c r="H329" s="553">
        <v>10.17</v>
      </c>
      <c r="I329" s="132">
        <v>10.14</v>
      </c>
    </row>
    <row r="330" spans="3:9">
      <c r="C330" s="131" t="s">
        <v>122</v>
      </c>
      <c r="D330" s="132" t="s">
        <v>768</v>
      </c>
      <c r="F330" s="131" t="s">
        <v>769</v>
      </c>
      <c r="G330" s="553">
        <v>10.210000000000001</v>
      </c>
      <c r="H330" s="553">
        <v>10.17</v>
      </c>
      <c r="I330" s="132">
        <v>10.14</v>
      </c>
    </row>
    <row r="331" spans="3:9">
      <c r="C331" s="131" t="s">
        <v>122</v>
      </c>
      <c r="D331" s="132" t="s">
        <v>770</v>
      </c>
      <c r="F331" s="131" t="s">
        <v>2063</v>
      </c>
      <c r="G331" s="553">
        <v>10.210000000000001</v>
      </c>
      <c r="H331" s="553">
        <v>10.17</v>
      </c>
      <c r="I331" s="132">
        <v>10.14</v>
      </c>
    </row>
    <row r="332" spans="3:9">
      <c r="C332" s="131" t="s">
        <v>122</v>
      </c>
      <c r="D332" s="132" t="s">
        <v>771</v>
      </c>
      <c r="F332" s="131" t="s">
        <v>772</v>
      </c>
      <c r="G332" s="553">
        <v>10.210000000000001</v>
      </c>
      <c r="H332" s="553">
        <v>10.17</v>
      </c>
      <c r="I332" s="132">
        <v>10.14</v>
      </c>
    </row>
    <row r="333" spans="3:9">
      <c r="C333" s="131" t="s">
        <v>122</v>
      </c>
      <c r="D333" s="132" t="s">
        <v>773</v>
      </c>
      <c r="F333" s="131" t="s">
        <v>774</v>
      </c>
      <c r="G333" s="553">
        <v>10.210000000000001</v>
      </c>
      <c r="H333" s="553">
        <v>10.17</v>
      </c>
      <c r="I333" s="132">
        <v>10.14</v>
      </c>
    </row>
    <row r="334" spans="3:9">
      <c r="C334" s="131" t="s">
        <v>122</v>
      </c>
      <c r="D334" s="132" t="s">
        <v>775</v>
      </c>
      <c r="F334" s="131" t="s">
        <v>2064</v>
      </c>
      <c r="G334" s="553">
        <v>10.210000000000001</v>
      </c>
      <c r="H334" s="553">
        <v>10.17</v>
      </c>
      <c r="I334" s="132">
        <v>10.14</v>
      </c>
    </row>
    <row r="335" spans="3:9">
      <c r="C335" s="131" t="s">
        <v>122</v>
      </c>
      <c r="D335" s="132" t="s">
        <v>776</v>
      </c>
      <c r="F335" s="131" t="s">
        <v>2065</v>
      </c>
      <c r="G335" s="553">
        <v>10.210000000000001</v>
      </c>
      <c r="H335" s="553">
        <v>10.17</v>
      </c>
      <c r="I335" s="132">
        <v>10.14</v>
      </c>
    </row>
    <row r="336" spans="3:9">
      <c r="C336" s="131" t="s">
        <v>122</v>
      </c>
      <c r="D336" s="132" t="s">
        <v>777</v>
      </c>
      <c r="F336" s="131" t="s">
        <v>778</v>
      </c>
      <c r="G336" s="553">
        <v>10.210000000000001</v>
      </c>
      <c r="H336" s="553">
        <v>10.17</v>
      </c>
      <c r="I336" s="132">
        <v>10.14</v>
      </c>
    </row>
    <row r="337" spans="3:9">
      <c r="C337" s="131" t="s">
        <v>122</v>
      </c>
      <c r="D337" s="132" t="s">
        <v>779</v>
      </c>
      <c r="F337" s="131" t="s">
        <v>780</v>
      </c>
      <c r="G337" s="553">
        <v>10.210000000000001</v>
      </c>
      <c r="H337" s="553">
        <v>10.17</v>
      </c>
      <c r="I337" s="132">
        <v>10.14</v>
      </c>
    </row>
    <row r="338" spans="3:9">
      <c r="C338" s="131" t="s">
        <v>122</v>
      </c>
      <c r="D338" s="132" t="s">
        <v>2084</v>
      </c>
      <c r="F338" s="131" t="s">
        <v>781</v>
      </c>
      <c r="G338" s="553">
        <v>10.210000000000001</v>
      </c>
      <c r="H338" s="553">
        <v>10.17</v>
      </c>
      <c r="I338" s="132">
        <v>10.14</v>
      </c>
    </row>
    <row r="339" spans="3:9">
      <c r="C339" s="131" t="s">
        <v>122</v>
      </c>
      <c r="D339" s="132" t="s">
        <v>782</v>
      </c>
      <c r="F339" s="131" t="s">
        <v>783</v>
      </c>
      <c r="G339" s="553">
        <v>10.210000000000001</v>
      </c>
      <c r="H339" s="553">
        <v>10.17</v>
      </c>
      <c r="I339" s="132">
        <v>10.14</v>
      </c>
    </row>
    <row r="340" spans="3:9">
      <c r="C340" s="131" t="s">
        <v>122</v>
      </c>
      <c r="D340" s="132" t="s">
        <v>784</v>
      </c>
      <c r="F340" s="131" t="s">
        <v>785</v>
      </c>
      <c r="G340" s="553">
        <v>10.210000000000001</v>
      </c>
      <c r="H340" s="553">
        <v>10.17</v>
      </c>
      <c r="I340" s="132">
        <v>10.14</v>
      </c>
    </row>
    <row r="341" spans="3:9">
      <c r="C341" s="131" t="s">
        <v>122</v>
      </c>
      <c r="D341" s="132" t="s">
        <v>786</v>
      </c>
      <c r="F341" s="131" t="s">
        <v>787</v>
      </c>
      <c r="G341" s="553">
        <v>10.210000000000001</v>
      </c>
      <c r="H341" s="553">
        <v>10.17</v>
      </c>
      <c r="I341" s="132">
        <v>10.14</v>
      </c>
    </row>
    <row r="342" spans="3:9">
      <c r="C342" s="131" t="s">
        <v>122</v>
      </c>
      <c r="D342" s="132" t="s">
        <v>788</v>
      </c>
      <c r="F342" s="131" t="s">
        <v>789</v>
      </c>
      <c r="G342" s="553">
        <v>10.210000000000001</v>
      </c>
      <c r="H342" s="553">
        <v>10.17</v>
      </c>
      <c r="I342" s="132">
        <v>10.14</v>
      </c>
    </row>
    <row r="343" spans="3:9">
      <c r="C343" s="131" t="s">
        <v>122</v>
      </c>
      <c r="D343" s="132" t="s">
        <v>790</v>
      </c>
      <c r="F343" s="131" t="s">
        <v>2066</v>
      </c>
      <c r="G343" s="553">
        <v>10.210000000000001</v>
      </c>
      <c r="H343" s="553">
        <v>10.17</v>
      </c>
      <c r="I343" s="132">
        <v>10.14</v>
      </c>
    </row>
    <row r="344" spans="3:9">
      <c r="C344" s="131" t="s">
        <v>122</v>
      </c>
      <c r="D344" s="132" t="s">
        <v>791</v>
      </c>
      <c r="F344" s="131" t="s">
        <v>2085</v>
      </c>
      <c r="G344" s="553">
        <v>10.210000000000001</v>
      </c>
      <c r="H344" s="553">
        <v>10.17</v>
      </c>
      <c r="I344" s="132">
        <v>10.14</v>
      </c>
    </row>
    <row r="345" spans="3:9">
      <c r="C345" s="131" t="s">
        <v>122</v>
      </c>
      <c r="D345" s="132" t="s">
        <v>792</v>
      </c>
      <c r="F345" s="131" t="s">
        <v>793</v>
      </c>
      <c r="G345" s="553">
        <v>10.210000000000001</v>
      </c>
      <c r="H345" s="553">
        <v>10.17</v>
      </c>
      <c r="I345" s="132">
        <v>10.14</v>
      </c>
    </row>
    <row r="346" spans="3:9">
      <c r="C346" s="131" t="s">
        <v>122</v>
      </c>
      <c r="D346" s="132" t="s">
        <v>794</v>
      </c>
      <c r="F346" s="131" t="s">
        <v>795</v>
      </c>
      <c r="G346" s="553">
        <v>10.210000000000001</v>
      </c>
      <c r="H346" s="553">
        <v>10.17</v>
      </c>
      <c r="I346" s="132">
        <v>10.14</v>
      </c>
    </row>
    <row r="347" spans="3:9">
      <c r="C347" s="131" t="s">
        <v>122</v>
      </c>
      <c r="D347" s="132" t="s">
        <v>796</v>
      </c>
      <c r="F347" s="131" t="s">
        <v>797</v>
      </c>
      <c r="G347" s="553">
        <v>10.210000000000001</v>
      </c>
      <c r="H347" s="553">
        <v>10.17</v>
      </c>
      <c r="I347" s="132">
        <v>10.14</v>
      </c>
    </row>
    <row r="348" spans="3:9">
      <c r="C348" s="131" t="s">
        <v>122</v>
      </c>
      <c r="D348" s="132" t="s">
        <v>798</v>
      </c>
      <c r="F348" s="131" t="s">
        <v>799</v>
      </c>
      <c r="G348" s="553">
        <v>10.210000000000001</v>
      </c>
      <c r="H348" s="553">
        <v>10.17</v>
      </c>
      <c r="I348" s="132">
        <v>10.14</v>
      </c>
    </row>
    <row r="349" spans="3:9">
      <c r="C349" s="131" t="s">
        <v>122</v>
      </c>
      <c r="D349" s="132" t="s">
        <v>2086</v>
      </c>
      <c r="F349" s="131" t="s">
        <v>800</v>
      </c>
      <c r="G349" s="553">
        <v>10.210000000000001</v>
      </c>
      <c r="H349" s="553">
        <v>10.17</v>
      </c>
      <c r="I349" s="132">
        <v>10.14</v>
      </c>
    </row>
    <row r="350" spans="3:9">
      <c r="C350" s="131" t="s">
        <v>122</v>
      </c>
      <c r="D350" s="132" t="s">
        <v>801</v>
      </c>
      <c r="F350" s="131" t="s">
        <v>2067</v>
      </c>
      <c r="G350" s="553">
        <v>10.210000000000001</v>
      </c>
      <c r="H350" s="553">
        <v>10.17</v>
      </c>
      <c r="I350" s="132">
        <v>10.14</v>
      </c>
    </row>
    <row r="351" spans="3:9">
      <c r="C351" s="131" t="s">
        <v>122</v>
      </c>
      <c r="D351" s="132" t="s">
        <v>802</v>
      </c>
      <c r="F351" s="131" t="s">
        <v>803</v>
      </c>
      <c r="G351" s="553">
        <v>10.210000000000001</v>
      </c>
      <c r="H351" s="553">
        <v>10.17</v>
      </c>
      <c r="I351" s="132">
        <v>10.14</v>
      </c>
    </row>
    <row r="352" spans="3:9">
      <c r="C352" s="131" t="s">
        <v>122</v>
      </c>
      <c r="D352" s="132" t="s">
        <v>804</v>
      </c>
      <c r="F352" s="131" t="s">
        <v>805</v>
      </c>
      <c r="G352" s="553">
        <v>10.210000000000001</v>
      </c>
      <c r="H352" s="553">
        <v>10.17</v>
      </c>
      <c r="I352" s="132">
        <v>10.14</v>
      </c>
    </row>
    <row r="353" spans="3:9">
      <c r="C353" s="131" t="s">
        <v>122</v>
      </c>
      <c r="D353" s="132" t="s">
        <v>806</v>
      </c>
      <c r="F353" s="131" t="s">
        <v>807</v>
      </c>
      <c r="G353" s="553">
        <v>10.210000000000001</v>
      </c>
      <c r="H353" s="553">
        <v>10.17</v>
      </c>
      <c r="I353" s="132">
        <v>10.14</v>
      </c>
    </row>
    <row r="354" spans="3:9">
      <c r="C354" s="131" t="s">
        <v>122</v>
      </c>
      <c r="D354" s="132" t="s">
        <v>808</v>
      </c>
      <c r="F354" s="131" t="s">
        <v>809</v>
      </c>
      <c r="G354" s="553">
        <v>10.210000000000001</v>
      </c>
      <c r="H354" s="553">
        <v>10.17</v>
      </c>
      <c r="I354" s="132">
        <v>10.14</v>
      </c>
    </row>
    <row r="355" spans="3:9">
      <c r="C355" s="131" t="s">
        <v>122</v>
      </c>
      <c r="D355" s="132" t="s">
        <v>810</v>
      </c>
      <c r="F355" s="131" t="s">
        <v>811</v>
      </c>
      <c r="G355" s="553">
        <v>10.210000000000001</v>
      </c>
      <c r="H355" s="553">
        <v>10.17</v>
      </c>
      <c r="I355" s="132">
        <v>10.14</v>
      </c>
    </row>
    <row r="356" spans="3:9">
      <c r="C356" s="131" t="s">
        <v>125</v>
      </c>
      <c r="D356" s="132" t="s">
        <v>812</v>
      </c>
      <c r="F356" s="131" t="s">
        <v>813</v>
      </c>
      <c r="G356" s="553">
        <v>10.210000000000001</v>
      </c>
      <c r="H356" s="553">
        <v>10.17</v>
      </c>
      <c r="I356" s="132">
        <v>10.14</v>
      </c>
    </row>
    <row r="357" spans="3:9">
      <c r="C357" s="131" t="s">
        <v>125</v>
      </c>
      <c r="D357" s="132" t="s">
        <v>814</v>
      </c>
      <c r="F357" s="131" t="s">
        <v>815</v>
      </c>
      <c r="G357" s="553">
        <v>10.210000000000001</v>
      </c>
      <c r="H357" s="553">
        <v>10.17</v>
      </c>
      <c r="I357" s="132">
        <v>10.14</v>
      </c>
    </row>
    <row r="358" spans="3:9">
      <c r="C358" s="131" t="s">
        <v>125</v>
      </c>
      <c r="D358" s="132" t="s">
        <v>816</v>
      </c>
      <c r="F358" s="131" t="s">
        <v>817</v>
      </c>
      <c r="G358" s="553">
        <v>10.210000000000001</v>
      </c>
      <c r="H358" s="553">
        <v>10.17</v>
      </c>
      <c r="I358" s="132">
        <v>10.14</v>
      </c>
    </row>
    <row r="359" spans="3:9">
      <c r="C359" s="131" t="s">
        <v>125</v>
      </c>
      <c r="D359" s="132" t="s">
        <v>818</v>
      </c>
      <c r="F359" s="131" t="s">
        <v>819</v>
      </c>
      <c r="G359" s="553">
        <v>10.210000000000001</v>
      </c>
      <c r="H359" s="553">
        <v>10.17</v>
      </c>
      <c r="I359" s="132">
        <v>10.14</v>
      </c>
    </row>
    <row r="360" spans="3:9">
      <c r="C360" s="131" t="s">
        <v>125</v>
      </c>
      <c r="D360" s="132" t="s">
        <v>820</v>
      </c>
      <c r="F360" s="131" t="s">
        <v>821</v>
      </c>
      <c r="G360" s="553">
        <v>10.210000000000001</v>
      </c>
      <c r="H360" s="553">
        <v>10.17</v>
      </c>
      <c r="I360" s="132">
        <v>10.14</v>
      </c>
    </row>
    <row r="361" spans="3:9">
      <c r="C361" s="131" t="s">
        <v>125</v>
      </c>
      <c r="D361" s="132" t="s">
        <v>822</v>
      </c>
      <c r="F361" s="131" t="s">
        <v>823</v>
      </c>
      <c r="G361" s="553">
        <v>10.210000000000001</v>
      </c>
      <c r="H361" s="553">
        <v>10.17</v>
      </c>
      <c r="I361" s="132">
        <v>10.14</v>
      </c>
    </row>
    <row r="362" spans="3:9">
      <c r="C362" s="131" t="s">
        <v>125</v>
      </c>
      <c r="D362" s="132" t="s">
        <v>824</v>
      </c>
      <c r="F362" s="131" t="s">
        <v>825</v>
      </c>
      <c r="G362" s="553">
        <v>10.210000000000001</v>
      </c>
      <c r="H362" s="553">
        <v>10.17</v>
      </c>
      <c r="I362" s="132">
        <v>10.14</v>
      </c>
    </row>
    <row r="363" spans="3:9">
      <c r="C363" s="131" t="s">
        <v>125</v>
      </c>
      <c r="D363" s="132" t="s">
        <v>826</v>
      </c>
      <c r="F363" s="131" t="s">
        <v>827</v>
      </c>
      <c r="G363" s="553">
        <v>10.210000000000001</v>
      </c>
      <c r="H363" s="553">
        <v>10.17</v>
      </c>
      <c r="I363" s="132">
        <v>10.14</v>
      </c>
    </row>
    <row r="364" spans="3:9">
      <c r="C364" s="131" t="s">
        <v>125</v>
      </c>
      <c r="D364" s="132" t="s">
        <v>828</v>
      </c>
      <c r="F364" s="131" t="s">
        <v>829</v>
      </c>
      <c r="G364" s="553">
        <v>10.210000000000001</v>
      </c>
      <c r="H364" s="553">
        <v>10.17</v>
      </c>
      <c r="I364" s="132">
        <v>10.14</v>
      </c>
    </row>
    <row r="365" spans="3:9">
      <c r="C365" s="131" t="s">
        <v>125</v>
      </c>
      <c r="D365" s="132" t="s">
        <v>830</v>
      </c>
      <c r="F365" s="131" t="s">
        <v>831</v>
      </c>
      <c r="G365" s="553">
        <v>10.210000000000001</v>
      </c>
      <c r="H365" s="553">
        <v>10.17</v>
      </c>
      <c r="I365" s="132">
        <v>10.14</v>
      </c>
    </row>
    <row r="366" spans="3:9">
      <c r="C366" s="131" t="s">
        <v>125</v>
      </c>
      <c r="D366" s="132" t="s">
        <v>832</v>
      </c>
      <c r="F366" s="131" t="s">
        <v>833</v>
      </c>
      <c r="G366" s="553">
        <v>10.210000000000001</v>
      </c>
      <c r="H366" s="553">
        <v>10.17</v>
      </c>
      <c r="I366" s="132">
        <v>10.14</v>
      </c>
    </row>
    <row r="367" spans="3:9">
      <c r="C367" s="131" t="s">
        <v>125</v>
      </c>
      <c r="D367" s="132" t="s">
        <v>195</v>
      </c>
      <c r="F367" s="131" t="s">
        <v>2087</v>
      </c>
      <c r="G367" s="553">
        <v>10.210000000000001</v>
      </c>
      <c r="H367" s="553">
        <v>10.17</v>
      </c>
      <c r="I367" s="132">
        <v>10.14</v>
      </c>
    </row>
    <row r="368" spans="3:9">
      <c r="C368" s="131" t="s">
        <v>125</v>
      </c>
      <c r="D368" s="132" t="s">
        <v>834</v>
      </c>
      <c r="F368" s="131" t="s">
        <v>835</v>
      </c>
      <c r="G368" s="553">
        <v>10.210000000000001</v>
      </c>
      <c r="H368" s="553">
        <v>10.17</v>
      </c>
      <c r="I368" s="132">
        <v>10.14</v>
      </c>
    </row>
    <row r="369" spans="3:9">
      <c r="C369" s="131" t="s">
        <v>125</v>
      </c>
      <c r="D369" s="132" t="s">
        <v>836</v>
      </c>
      <c r="F369" s="131" t="s">
        <v>837</v>
      </c>
      <c r="G369" s="553">
        <v>10.210000000000001</v>
      </c>
      <c r="H369" s="553">
        <v>10.17</v>
      </c>
      <c r="I369" s="132">
        <v>10.14</v>
      </c>
    </row>
    <row r="370" spans="3:9">
      <c r="C370" s="131" t="s">
        <v>125</v>
      </c>
      <c r="D370" s="132" t="s">
        <v>838</v>
      </c>
      <c r="F370" s="131" t="s">
        <v>839</v>
      </c>
      <c r="G370" s="553">
        <v>10.210000000000001</v>
      </c>
      <c r="H370" s="553">
        <v>10.17</v>
      </c>
      <c r="I370" s="132">
        <v>10.14</v>
      </c>
    </row>
    <row r="371" spans="3:9">
      <c r="C371" s="131" t="s">
        <v>125</v>
      </c>
      <c r="D371" s="132" t="s">
        <v>840</v>
      </c>
      <c r="F371" s="131" t="s">
        <v>2088</v>
      </c>
      <c r="G371" s="553">
        <v>10.210000000000001</v>
      </c>
      <c r="H371" s="553">
        <v>10.17</v>
      </c>
      <c r="I371" s="132">
        <v>10.14</v>
      </c>
    </row>
    <row r="372" spans="3:9">
      <c r="C372" s="131" t="s">
        <v>125</v>
      </c>
      <c r="D372" s="132" t="s">
        <v>841</v>
      </c>
      <c r="F372" s="131" t="s">
        <v>842</v>
      </c>
      <c r="G372" s="553">
        <v>10.210000000000001</v>
      </c>
      <c r="H372" s="553">
        <v>10.17</v>
      </c>
      <c r="I372" s="132">
        <v>10.14</v>
      </c>
    </row>
    <row r="373" spans="3:9">
      <c r="C373" s="131" t="s">
        <v>125</v>
      </c>
      <c r="D373" s="132" t="s">
        <v>843</v>
      </c>
      <c r="F373" s="131" t="s">
        <v>844</v>
      </c>
      <c r="G373" s="553">
        <v>10.210000000000001</v>
      </c>
      <c r="H373" s="553">
        <v>10.17</v>
      </c>
      <c r="I373" s="132">
        <v>10.14</v>
      </c>
    </row>
    <row r="374" spans="3:9">
      <c r="C374" s="131" t="s">
        <v>125</v>
      </c>
      <c r="D374" s="132" t="s">
        <v>845</v>
      </c>
      <c r="F374" s="131" t="s">
        <v>846</v>
      </c>
      <c r="G374" s="553">
        <v>10.210000000000001</v>
      </c>
      <c r="H374" s="553">
        <v>10.17</v>
      </c>
      <c r="I374" s="132">
        <v>10.14</v>
      </c>
    </row>
    <row r="375" spans="3:9">
      <c r="C375" s="131" t="s">
        <v>125</v>
      </c>
      <c r="D375" s="132" t="s">
        <v>847</v>
      </c>
      <c r="F375" s="131" t="s">
        <v>848</v>
      </c>
      <c r="G375" s="553">
        <v>10.210000000000001</v>
      </c>
      <c r="H375" s="553">
        <v>10.17</v>
      </c>
      <c r="I375" s="132">
        <v>10.14</v>
      </c>
    </row>
    <row r="376" spans="3:9">
      <c r="C376" s="131" t="s">
        <v>125</v>
      </c>
      <c r="D376" s="132" t="s">
        <v>849</v>
      </c>
      <c r="F376" s="131" t="s">
        <v>850</v>
      </c>
      <c r="G376" s="553">
        <v>10.210000000000001</v>
      </c>
      <c r="H376" s="553">
        <v>10.17</v>
      </c>
      <c r="I376" s="132">
        <v>10.14</v>
      </c>
    </row>
    <row r="377" spans="3:9">
      <c r="C377" s="131" t="s">
        <v>125</v>
      </c>
      <c r="D377" s="132" t="s">
        <v>851</v>
      </c>
      <c r="F377" s="131" t="s">
        <v>852</v>
      </c>
      <c r="G377" s="553">
        <v>10.210000000000001</v>
      </c>
      <c r="H377" s="553">
        <v>10.17</v>
      </c>
      <c r="I377" s="132">
        <v>10.14</v>
      </c>
    </row>
    <row r="378" spans="3:9">
      <c r="C378" s="131" t="s">
        <v>125</v>
      </c>
      <c r="D378" s="132" t="s">
        <v>853</v>
      </c>
      <c r="F378" s="131" t="s">
        <v>854</v>
      </c>
      <c r="G378" s="553">
        <v>10.210000000000001</v>
      </c>
      <c r="H378" s="553">
        <v>10.17</v>
      </c>
      <c r="I378" s="132">
        <v>10.14</v>
      </c>
    </row>
    <row r="379" spans="3:9">
      <c r="C379" s="131" t="s">
        <v>125</v>
      </c>
      <c r="D379" s="132" t="s">
        <v>855</v>
      </c>
      <c r="F379" s="131" t="s">
        <v>856</v>
      </c>
      <c r="G379" s="553">
        <v>10.210000000000001</v>
      </c>
      <c r="H379" s="553">
        <v>10.17</v>
      </c>
      <c r="I379" s="132">
        <v>10.14</v>
      </c>
    </row>
    <row r="380" spans="3:9">
      <c r="C380" s="131" t="s">
        <v>125</v>
      </c>
      <c r="D380" s="132" t="s">
        <v>857</v>
      </c>
      <c r="F380" s="131" t="s">
        <v>858</v>
      </c>
      <c r="G380" s="553">
        <v>10.210000000000001</v>
      </c>
      <c r="H380" s="553">
        <v>10.17</v>
      </c>
      <c r="I380" s="132">
        <v>10.14</v>
      </c>
    </row>
    <row r="381" spans="3:9">
      <c r="C381" s="131" t="s">
        <v>125</v>
      </c>
      <c r="D381" s="132" t="s">
        <v>859</v>
      </c>
      <c r="F381" s="131" t="s">
        <v>860</v>
      </c>
      <c r="G381" s="553">
        <v>10.210000000000001</v>
      </c>
      <c r="H381" s="553">
        <v>10.17</v>
      </c>
      <c r="I381" s="132">
        <v>10.14</v>
      </c>
    </row>
    <row r="382" spans="3:9">
      <c r="C382" s="131" t="s">
        <v>125</v>
      </c>
      <c r="D382" s="132" t="s">
        <v>861</v>
      </c>
      <c r="F382" s="131" t="s">
        <v>862</v>
      </c>
      <c r="G382" s="553">
        <v>10.210000000000001</v>
      </c>
      <c r="H382" s="553">
        <v>10.17</v>
      </c>
      <c r="I382" s="132">
        <v>10.14</v>
      </c>
    </row>
    <row r="383" spans="3:9">
      <c r="C383" s="131" t="s">
        <v>125</v>
      </c>
      <c r="D383" s="132" t="s">
        <v>863</v>
      </c>
      <c r="F383" s="131" t="s">
        <v>864</v>
      </c>
      <c r="G383" s="553">
        <v>10.210000000000001</v>
      </c>
      <c r="H383" s="553">
        <v>10.17</v>
      </c>
      <c r="I383" s="132">
        <v>10.14</v>
      </c>
    </row>
    <row r="384" spans="3:9">
      <c r="C384" s="131" t="s">
        <v>125</v>
      </c>
      <c r="D384" s="132" t="s">
        <v>865</v>
      </c>
      <c r="F384" s="131" t="s">
        <v>866</v>
      </c>
      <c r="G384" s="553">
        <v>10.210000000000001</v>
      </c>
      <c r="H384" s="553">
        <v>10.17</v>
      </c>
      <c r="I384" s="132">
        <v>10.14</v>
      </c>
    </row>
    <row r="385" spans="3:9">
      <c r="C385" s="131" t="s">
        <v>125</v>
      </c>
      <c r="D385" s="132" t="s">
        <v>867</v>
      </c>
      <c r="F385" s="131" t="s">
        <v>868</v>
      </c>
      <c r="G385" s="553">
        <v>10.210000000000001</v>
      </c>
      <c r="H385" s="553">
        <v>10.17</v>
      </c>
      <c r="I385" s="132">
        <v>10.14</v>
      </c>
    </row>
    <row r="386" spans="3:9">
      <c r="C386" s="131" t="s">
        <v>125</v>
      </c>
      <c r="D386" s="132" t="s">
        <v>869</v>
      </c>
      <c r="F386" s="131" t="s">
        <v>870</v>
      </c>
      <c r="G386" s="553">
        <v>10.210000000000001</v>
      </c>
      <c r="H386" s="553">
        <v>10.17</v>
      </c>
      <c r="I386" s="132">
        <v>10.14</v>
      </c>
    </row>
    <row r="387" spans="3:9">
      <c r="C387" s="131" t="s">
        <v>125</v>
      </c>
      <c r="D387" s="132" t="s">
        <v>786</v>
      </c>
      <c r="F387" s="131" t="s">
        <v>871</v>
      </c>
      <c r="G387" s="553">
        <v>10.210000000000001</v>
      </c>
      <c r="H387" s="553">
        <v>10.17</v>
      </c>
      <c r="I387" s="132">
        <v>10.14</v>
      </c>
    </row>
    <row r="388" spans="3:9">
      <c r="C388" s="131" t="s">
        <v>125</v>
      </c>
      <c r="D388" s="132" t="s">
        <v>872</v>
      </c>
      <c r="F388" s="131" t="s">
        <v>2068</v>
      </c>
      <c r="G388" s="553">
        <v>10.210000000000001</v>
      </c>
      <c r="H388" s="553">
        <v>10.17</v>
      </c>
      <c r="I388" s="132">
        <v>10.14</v>
      </c>
    </row>
    <row r="389" spans="3:9">
      <c r="C389" s="131" t="s">
        <v>125</v>
      </c>
      <c r="D389" s="132" t="s">
        <v>873</v>
      </c>
      <c r="F389" s="131" t="s">
        <v>874</v>
      </c>
      <c r="G389" s="553">
        <v>10.210000000000001</v>
      </c>
      <c r="H389" s="553">
        <v>10.17</v>
      </c>
      <c r="I389" s="132">
        <v>10.14</v>
      </c>
    </row>
    <row r="390" spans="3:9">
      <c r="C390" s="131" t="s">
        <v>125</v>
      </c>
      <c r="D390" s="132" t="s">
        <v>875</v>
      </c>
      <c r="F390" s="131" t="s">
        <v>876</v>
      </c>
      <c r="G390" s="553">
        <v>10.210000000000001</v>
      </c>
      <c r="H390" s="553">
        <v>10.17</v>
      </c>
      <c r="I390" s="132">
        <v>10.14</v>
      </c>
    </row>
    <row r="391" spans="3:9">
      <c r="C391" s="131" t="s">
        <v>125</v>
      </c>
      <c r="D391" s="132" t="s">
        <v>877</v>
      </c>
      <c r="F391" s="131" t="s">
        <v>878</v>
      </c>
      <c r="G391" s="553">
        <v>10.210000000000001</v>
      </c>
      <c r="H391" s="553">
        <v>10.17</v>
      </c>
      <c r="I391" s="132">
        <v>10.14</v>
      </c>
    </row>
    <row r="392" spans="3:9">
      <c r="C392" s="131" t="s">
        <v>125</v>
      </c>
      <c r="D392" s="132" t="s">
        <v>879</v>
      </c>
      <c r="F392" s="131" t="s">
        <v>880</v>
      </c>
      <c r="G392" s="553">
        <v>10.210000000000001</v>
      </c>
      <c r="H392" s="553">
        <v>10.17</v>
      </c>
      <c r="I392" s="132">
        <v>10.14</v>
      </c>
    </row>
    <row r="393" spans="3:9">
      <c r="C393" s="131" t="s">
        <v>125</v>
      </c>
      <c r="D393" s="132" t="s">
        <v>881</v>
      </c>
      <c r="F393" s="131" t="s">
        <v>882</v>
      </c>
      <c r="G393" s="553">
        <v>10.210000000000001</v>
      </c>
      <c r="H393" s="553">
        <v>10.17</v>
      </c>
      <c r="I393" s="132">
        <v>10.14</v>
      </c>
    </row>
    <row r="394" spans="3:9">
      <c r="C394" s="131" t="s">
        <v>125</v>
      </c>
      <c r="D394" s="132" t="s">
        <v>883</v>
      </c>
      <c r="F394" s="131" t="s">
        <v>884</v>
      </c>
      <c r="G394" s="553">
        <v>10.210000000000001</v>
      </c>
      <c r="H394" s="553">
        <v>10.17</v>
      </c>
      <c r="I394" s="132">
        <v>10.14</v>
      </c>
    </row>
    <row r="395" spans="3:9">
      <c r="C395" s="131" t="s">
        <v>125</v>
      </c>
      <c r="D395" s="132" t="s">
        <v>885</v>
      </c>
      <c r="F395" s="131" t="s">
        <v>886</v>
      </c>
      <c r="G395" s="553">
        <v>10.210000000000001</v>
      </c>
      <c r="H395" s="553">
        <v>10.17</v>
      </c>
      <c r="I395" s="132">
        <v>10.14</v>
      </c>
    </row>
    <row r="396" spans="3:9">
      <c r="C396" s="131" t="s">
        <v>125</v>
      </c>
      <c r="D396" s="132" t="s">
        <v>887</v>
      </c>
      <c r="F396" s="131" t="s">
        <v>888</v>
      </c>
      <c r="G396" s="553">
        <v>10.210000000000001</v>
      </c>
      <c r="H396" s="553">
        <v>10.17</v>
      </c>
      <c r="I396" s="132">
        <v>10.14</v>
      </c>
    </row>
    <row r="397" spans="3:9">
      <c r="C397" s="131" t="s">
        <v>125</v>
      </c>
      <c r="D397" s="132" t="s">
        <v>889</v>
      </c>
      <c r="F397" s="131" t="s">
        <v>890</v>
      </c>
      <c r="G397" s="553">
        <v>10.210000000000001</v>
      </c>
      <c r="H397" s="553">
        <v>10.17</v>
      </c>
      <c r="I397" s="132">
        <v>10.14</v>
      </c>
    </row>
    <row r="398" spans="3:9">
      <c r="C398" s="131" t="s">
        <v>125</v>
      </c>
      <c r="D398" s="132" t="s">
        <v>891</v>
      </c>
      <c r="F398" s="131" t="s">
        <v>892</v>
      </c>
      <c r="G398" s="553">
        <v>10.210000000000001</v>
      </c>
      <c r="H398" s="553">
        <v>10.17</v>
      </c>
      <c r="I398" s="132">
        <v>10.14</v>
      </c>
    </row>
    <row r="399" spans="3:9">
      <c r="C399" s="131" t="s">
        <v>125</v>
      </c>
      <c r="D399" s="132" t="s">
        <v>893</v>
      </c>
      <c r="F399" s="131" t="s">
        <v>2089</v>
      </c>
      <c r="G399" s="553">
        <v>10.210000000000001</v>
      </c>
      <c r="H399" s="553">
        <v>10.17</v>
      </c>
      <c r="I399" s="132">
        <v>10.14</v>
      </c>
    </row>
    <row r="400" spans="3:9">
      <c r="C400" s="131" t="s">
        <v>125</v>
      </c>
      <c r="D400" s="132" t="s">
        <v>894</v>
      </c>
      <c r="F400" s="131" t="s">
        <v>895</v>
      </c>
      <c r="G400" s="553">
        <v>10.210000000000001</v>
      </c>
      <c r="H400" s="553">
        <v>10.17</v>
      </c>
      <c r="I400" s="132">
        <v>10.14</v>
      </c>
    </row>
    <row r="401" spans="3:9">
      <c r="C401" s="131" t="s">
        <v>125</v>
      </c>
      <c r="D401" s="132" t="s">
        <v>896</v>
      </c>
      <c r="F401" s="131" t="s">
        <v>897</v>
      </c>
      <c r="G401" s="553">
        <v>10.210000000000001</v>
      </c>
      <c r="H401" s="553">
        <v>10.17</v>
      </c>
      <c r="I401" s="132">
        <v>10.14</v>
      </c>
    </row>
    <row r="402" spans="3:9">
      <c r="C402" s="131" t="s">
        <v>125</v>
      </c>
      <c r="D402" s="132" t="s">
        <v>898</v>
      </c>
      <c r="F402" s="131" t="s">
        <v>2069</v>
      </c>
      <c r="G402" s="553">
        <v>10.210000000000001</v>
      </c>
      <c r="H402" s="553">
        <v>10.17</v>
      </c>
      <c r="I402" s="132">
        <v>10.14</v>
      </c>
    </row>
    <row r="403" spans="3:9">
      <c r="C403" s="131" t="s">
        <v>125</v>
      </c>
      <c r="D403" s="132" t="s">
        <v>899</v>
      </c>
      <c r="F403" s="131" t="s">
        <v>900</v>
      </c>
      <c r="G403" s="553">
        <v>10.210000000000001</v>
      </c>
      <c r="H403" s="553">
        <v>10.17</v>
      </c>
      <c r="I403" s="132">
        <v>10.14</v>
      </c>
    </row>
    <row r="404" spans="3:9">
      <c r="C404" s="131" t="s">
        <v>125</v>
      </c>
      <c r="D404" s="132" t="s">
        <v>901</v>
      </c>
      <c r="F404" s="131" t="s">
        <v>902</v>
      </c>
      <c r="G404" s="553">
        <v>10.210000000000001</v>
      </c>
      <c r="H404" s="553">
        <v>10.17</v>
      </c>
      <c r="I404" s="132">
        <v>10.14</v>
      </c>
    </row>
    <row r="405" spans="3:9">
      <c r="C405" s="131" t="s">
        <v>125</v>
      </c>
      <c r="D405" s="132" t="s">
        <v>903</v>
      </c>
      <c r="F405" s="131" t="s">
        <v>2070</v>
      </c>
      <c r="G405" s="553">
        <v>10.210000000000001</v>
      </c>
      <c r="H405" s="553">
        <v>10.17</v>
      </c>
      <c r="I405" s="132">
        <v>10.14</v>
      </c>
    </row>
    <row r="406" spans="3:9">
      <c r="C406" s="131" t="s">
        <v>125</v>
      </c>
      <c r="D406" s="132" t="s">
        <v>904</v>
      </c>
      <c r="F406" s="131" t="s">
        <v>905</v>
      </c>
      <c r="G406" s="553">
        <v>10.210000000000001</v>
      </c>
      <c r="H406" s="553">
        <v>10.17</v>
      </c>
      <c r="I406" s="132">
        <v>10.14</v>
      </c>
    </row>
    <row r="407" spans="3:9">
      <c r="C407" s="131" t="s">
        <v>125</v>
      </c>
      <c r="D407" s="132" t="s">
        <v>906</v>
      </c>
      <c r="F407" s="131" t="s">
        <v>2090</v>
      </c>
      <c r="G407" s="553">
        <v>10.210000000000001</v>
      </c>
      <c r="H407" s="553">
        <v>10.17</v>
      </c>
      <c r="I407" s="132">
        <v>10.14</v>
      </c>
    </row>
    <row r="408" spans="3:9">
      <c r="C408" s="131" t="s">
        <v>125</v>
      </c>
      <c r="D408" s="132" t="s">
        <v>907</v>
      </c>
      <c r="F408" s="131" t="s">
        <v>2071</v>
      </c>
      <c r="G408" s="553">
        <v>10.210000000000001</v>
      </c>
      <c r="H408" s="553">
        <v>10.17</v>
      </c>
      <c r="I408" s="132">
        <v>10.14</v>
      </c>
    </row>
    <row r="409" spans="3:9">
      <c r="C409" s="131" t="s">
        <v>125</v>
      </c>
      <c r="D409" s="132" t="s">
        <v>908</v>
      </c>
      <c r="F409" s="131" t="s">
        <v>909</v>
      </c>
      <c r="G409" s="553">
        <v>10.210000000000001</v>
      </c>
      <c r="H409" s="553">
        <v>10.17</v>
      </c>
      <c r="I409" s="132">
        <v>10.14</v>
      </c>
    </row>
    <row r="410" spans="3:9">
      <c r="C410" s="131" t="s">
        <v>125</v>
      </c>
      <c r="D410" s="132" t="s">
        <v>910</v>
      </c>
      <c r="F410" s="131" t="s">
        <v>911</v>
      </c>
      <c r="G410" s="553">
        <v>10.210000000000001</v>
      </c>
      <c r="H410" s="553">
        <v>10.17</v>
      </c>
      <c r="I410" s="132">
        <v>10.14</v>
      </c>
    </row>
    <row r="411" spans="3:9">
      <c r="C411" s="131" t="s">
        <v>125</v>
      </c>
      <c r="D411" s="132" t="s">
        <v>912</v>
      </c>
      <c r="F411" s="131" t="s">
        <v>913</v>
      </c>
      <c r="G411" s="553">
        <v>10.210000000000001</v>
      </c>
      <c r="H411" s="553">
        <v>10.17</v>
      </c>
      <c r="I411" s="132">
        <v>10.14</v>
      </c>
    </row>
    <row r="412" spans="3:9">
      <c r="C412" s="131" t="s">
        <v>125</v>
      </c>
      <c r="D412" s="132" t="s">
        <v>914</v>
      </c>
      <c r="F412" s="131" t="s">
        <v>915</v>
      </c>
      <c r="G412" s="553">
        <v>10.210000000000001</v>
      </c>
      <c r="H412" s="553">
        <v>10.17</v>
      </c>
      <c r="I412" s="132">
        <v>10.14</v>
      </c>
    </row>
    <row r="413" spans="3:9">
      <c r="C413" s="131" t="s">
        <v>125</v>
      </c>
      <c r="D413" s="132" t="s">
        <v>916</v>
      </c>
      <c r="F413" s="131" t="s">
        <v>917</v>
      </c>
      <c r="G413" s="553">
        <v>10.210000000000001</v>
      </c>
      <c r="H413" s="553">
        <v>10.17</v>
      </c>
      <c r="I413" s="132">
        <v>10.14</v>
      </c>
    </row>
    <row r="414" spans="3:9">
      <c r="C414" s="131" t="s">
        <v>125</v>
      </c>
      <c r="D414" s="132" t="s">
        <v>918</v>
      </c>
      <c r="F414" s="131" t="s">
        <v>919</v>
      </c>
      <c r="G414" s="553">
        <v>10.210000000000001</v>
      </c>
      <c r="H414" s="553">
        <v>10.17</v>
      </c>
      <c r="I414" s="132">
        <v>10.14</v>
      </c>
    </row>
    <row r="415" spans="3:9">
      <c r="C415" s="131" t="s">
        <v>128</v>
      </c>
      <c r="D415" s="132" t="s">
        <v>308</v>
      </c>
      <c r="F415" s="131" t="s">
        <v>920</v>
      </c>
      <c r="G415" s="553">
        <v>10.210000000000001</v>
      </c>
      <c r="H415" s="553">
        <v>10.17</v>
      </c>
      <c r="I415" s="132">
        <v>10.14</v>
      </c>
    </row>
    <row r="416" spans="3:9">
      <c r="C416" s="131" t="s">
        <v>128</v>
      </c>
      <c r="D416" s="132" t="s">
        <v>310</v>
      </c>
      <c r="F416" s="131" t="s">
        <v>921</v>
      </c>
      <c r="G416" s="553">
        <v>10.210000000000001</v>
      </c>
      <c r="H416" s="553">
        <v>10.17</v>
      </c>
      <c r="I416" s="132">
        <v>10.14</v>
      </c>
    </row>
    <row r="417" spans="3:9">
      <c r="C417" s="131" t="s">
        <v>128</v>
      </c>
      <c r="D417" s="132" t="s">
        <v>424</v>
      </c>
      <c r="F417" s="131" t="s">
        <v>922</v>
      </c>
      <c r="G417" s="553">
        <v>10.210000000000001</v>
      </c>
      <c r="H417" s="553">
        <v>10.17</v>
      </c>
      <c r="I417" s="132">
        <v>10.14</v>
      </c>
    </row>
    <row r="418" spans="3:9">
      <c r="C418" s="131" t="s">
        <v>128</v>
      </c>
      <c r="D418" s="132" t="s">
        <v>426</v>
      </c>
      <c r="F418" s="131" t="s">
        <v>923</v>
      </c>
      <c r="G418" s="553">
        <v>10.210000000000001</v>
      </c>
      <c r="H418" s="553">
        <v>10.17</v>
      </c>
      <c r="I418" s="132">
        <v>10.14</v>
      </c>
    </row>
    <row r="419" spans="3:9">
      <c r="C419" s="131" t="s">
        <v>128</v>
      </c>
      <c r="D419" s="132" t="s">
        <v>924</v>
      </c>
      <c r="F419" s="131" t="s">
        <v>925</v>
      </c>
      <c r="G419" s="553">
        <v>10.210000000000001</v>
      </c>
      <c r="H419" s="553">
        <v>10.17</v>
      </c>
      <c r="I419" s="132">
        <v>10.14</v>
      </c>
    </row>
    <row r="420" spans="3:9">
      <c r="C420" s="131" t="s">
        <v>128</v>
      </c>
      <c r="D420" s="132" t="s">
        <v>678</v>
      </c>
      <c r="F420" s="131" t="s">
        <v>926</v>
      </c>
      <c r="G420" s="553">
        <v>10.210000000000001</v>
      </c>
      <c r="H420" s="553">
        <v>10.17</v>
      </c>
      <c r="I420" s="132">
        <v>10.14</v>
      </c>
    </row>
    <row r="421" spans="3:9">
      <c r="C421" s="131" t="s">
        <v>128</v>
      </c>
      <c r="D421" s="132" t="s">
        <v>312</v>
      </c>
      <c r="F421" s="131" t="s">
        <v>927</v>
      </c>
      <c r="G421" s="553">
        <v>10.210000000000001</v>
      </c>
      <c r="H421" s="553">
        <v>10.17</v>
      </c>
      <c r="I421" s="132">
        <v>10.14</v>
      </c>
    </row>
    <row r="422" spans="3:9">
      <c r="C422" s="131" t="s">
        <v>128</v>
      </c>
      <c r="D422" s="132" t="s">
        <v>680</v>
      </c>
      <c r="F422" s="131" t="s">
        <v>928</v>
      </c>
      <c r="G422" s="553">
        <v>10.210000000000001</v>
      </c>
      <c r="H422" s="553">
        <v>10.17</v>
      </c>
      <c r="I422" s="132">
        <v>10.14</v>
      </c>
    </row>
    <row r="423" spans="3:9">
      <c r="C423" s="131" t="s">
        <v>128</v>
      </c>
      <c r="D423" s="132" t="s">
        <v>682</v>
      </c>
      <c r="F423" s="131" t="s">
        <v>929</v>
      </c>
      <c r="G423" s="553">
        <v>10.210000000000001</v>
      </c>
      <c r="H423" s="553">
        <v>10.17</v>
      </c>
      <c r="I423" s="132">
        <v>10.14</v>
      </c>
    </row>
    <row r="424" spans="3:9">
      <c r="C424" s="131" t="s">
        <v>128</v>
      </c>
      <c r="D424" s="132" t="s">
        <v>930</v>
      </c>
      <c r="F424" s="131" t="s">
        <v>931</v>
      </c>
      <c r="G424" s="553">
        <v>10.210000000000001</v>
      </c>
      <c r="H424" s="553">
        <v>10.17</v>
      </c>
      <c r="I424" s="132">
        <v>10.14</v>
      </c>
    </row>
    <row r="425" spans="3:9">
      <c r="C425" s="131" t="s">
        <v>128</v>
      </c>
      <c r="D425" s="132" t="s">
        <v>932</v>
      </c>
      <c r="F425" s="131" t="s">
        <v>933</v>
      </c>
      <c r="G425" s="553">
        <v>10.210000000000001</v>
      </c>
      <c r="H425" s="553">
        <v>10.17</v>
      </c>
      <c r="I425" s="132">
        <v>10.14</v>
      </c>
    </row>
    <row r="426" spans="3:9">
      <c r="C426" s="131" t="s">
        <v>128</v>
      </c>
      <c r="D426" s="132" t="s">
        <v>934</v>
      </c>
      <c r="F426" s="131" t="s">
        <v>935</v>
      </c>
      <c r="G426" s="553">
        <v>10.210000000000001</v>
      </c>
      <c r="H426" s="553">
        <v>10.17</v>
      </c>
      <c r="I426" s="132">
        <v>10.14</v>
      </c>
    </row>
    <row r="427" spans="3:9">
      <c r="C427" s="131" t="s">
        <v>128</v>
      </c>
      <c r="D427" s="132" t="s">
        <v>684</v>
      </c>
      <c r="F427" s="131" t="s">
        <v>936</v>
      </c>
      <c r="G427" s="553">
        <v>10.210000000000001</v>
      </c>
      <c r="H427" s="553">
        <v>10.17</v>
      </c>
      <c r="I427" s="132">
        <v>10.14</v>
      </c>
    </row>
    <row r="428" spans="3:9">
      <c r="C428" s="131" t="s">
        <v>128</v>
      </c>
      <c r="D428" s="132" t="s">
        <v>314</v>
      </c>
      <c r="F428" s="131" t="s">
        <v>937</v>
      </c>
      <c r="G428" s="553">
        <v>10.210000000000001</v>
      </c>
      <c r="H428" s="553">
        <v>10.17</v>
      </c>
      <c r="I428" s="132">
        <v>10.14</v>
      </c>
    </row>
    <row r="429" spans="3:9">
      <c r="C429" s="131" t="s">
        <v>128</v>
      </c>
      <c r="D429" s="132" t="s">
        <v>263</v>
      </c>
      <c r="F429" s="131" t="s">
        <v>2091</v>
      </c>
      <c r="G429" s="553">
        <v>10.210000000000001</v>
      </c>
      <c r="H429" s="553">
        <v>10.17</v>
      </c>
      <c r="I429" s="132">
        <v>10.14</v>
      </c>
    </row>
    <row r="430" spans="3:9">
      <c r="C430" s="131" t="s">
        <v>128</v>
      </c>
      <c r="D430" s="132" t="s">
        <v>316</v>
      </c>
      <c r="F430" s="131" t="s">
        <v>938</v>
      </c>
      <c r="G430" s="553">
        <v>10.210000000000001</v>
      </c>
      <c r="H430" s="553">
        <v>10.17</v>
      </c>
      <c r="I430" s="132">
        <v>10.14</v>
      </c>
    </row>
    <row r="431" spans="3:9">
      <c r="C431" s="131" t="s">
        <v>128</v>
      </c>
      <c r="D431" s="132" t="s">
        <v>686</v>
      </c>
      <c r="F431" s="131" t="s">
        <v>939</v>
      </c>
      <c r="G431" s="553">
        <v>10.210000000000001</v>
      </c>
      <c r="H431" s="553">
        <v>10.17</v>
      </c>
      <c r="I431" s="132">
        <v>10.14</v>
      </c>
    </row>
    <row r="432" spans="3:9">
      <c r="C432" s="131" t="s">
        <v>128</v>
      </c>
      <c r="D432" s="132" t="s">
        <v>940</v>
      </c>
      <c r="F432" s="131" t="s">
        <v>941</v>
      </c>
      <c r="G432" s="553">
        <v>10.210000000000001</v>
      </c>
      <c r="H432" s="553">
        <v>10.17</v>
      </c>
      <c r="I432" s="132">
        <v>10.14</v>
      </c>
    </row>
    <row r="433" spans="3:9">
      <c r="C433" s="131" t="s">
        <v>128</v>
      </c>
      <c r="D433" s="132" t="s">
        <v>942</v>
      </c>
      <c r="F433" s="131" t="s">
        <v>943</v>
      </c>
      <c r="G433" s="553">
        <v>10.210000000000001</v>
      </c>
      <c r="H433" s="553">
        <v>10.17</v>
      </c>
      <c r="I433" s="132">
        <v>10.14</v>
      </c>
    </row>
    <row r="434" spans="3:9">
      <c r="C434" s="131" t="s">
        <v>128</v>
      </c>
      <c r="D434" s="132" t="s">
        <v>318</v>
      </c>
      <c r="F434" s="131" t="s">
        <v>944</v>
      </c>
      <c r="G434" s="553">
        <v>10.210000000000001</v>
      </c>
      <c r="H434" s="553">
        <v>10.17</v>
      </c>
      <c r="I434" s="132">
        <v>10.14</v>
      </c>
    </row>
    <row r="435" spans="3:9">
      <c r="C435" s="131" t="s">
        <v>128</v>
      </c>
      <c r="D435" s="132" t="s">
        <v>945</v>
      </c>
      <c r="F435" s="131" t="s">
        <v>946</v>
      </c>
      <c r="G435" s="553">
        <v>10.210000000000001</v>
      </c>
      <c r="H435" s="553">
        <v>10.17</v>
      </c>
      <c r="I435" s="132">
        <v>10.14</v>
      </c>
    </row>
    <row r="436" spans="3:9">
      <c r="C436" s="131" t="s">
        <v>128</v>
      </c>
      <c r="D436" s="132" t="s">
        <v>688</v>
      </c>
      <c r="F436" s="131" t="s">
        <v>947</v>
      </c>
      <c r="G436" s="553">
        <v>10.210000000000001</v>
      </c>
      <c r="H436" s="553">
        <v>10.17</v>
      </c>
      <c r="I436" s="132">
        <v>10.14</v>
      </c>
    </row>
    <row r="437" spans="3:9">
      <c r="C437" s="131" t="s">
        <v>128</v>
      </c>
      <c r="D437" s="132" t="s">
        <v>690</v>
      </c>
      <c r="F437" s="131" t="s">
        <v>948</v>
      </c>
      <c r="G437" s="553">
        <v>10.210000000000001</v>
      </c>
      <c r="H437" s="553">
        <v>10.17</v>
      </c>
      <c r="I437" s="132">
        <v>10.14</v>
      </c>
    </row>
    <row r="438" spans="3:9">
      <c r="C438" s="131" t="s">
        <v>128</v>
      </c>
      <c r="D438" s="132" t="s">
        <v>692</v>
      </c>
      <c r="F438" s="131" t="s">
        <v>949</v>
      </c>
      <c r="G438" s="553">
        <v>10.210000000000001</v>
      </c>
      <c r="H438" s="553">
        <v>10.17</v>
      </c>
      <c r="I438" s="132">
        <v>10.14</v>
      </c>
    </row>
    <row r="439" spans="3:9">
      <c r="C439" s="131" t="s">
        <v>128</v>
      </c>
      <c r="D439" s="132" t="s">
        <v>694</v>
      </c>
      <c r="F439" s="131" t="s">
        <v>950</v>
      </c>
      <c r="G439" s="553">
        <v>10.210000000000001</v>
      </c>
      <c r="H439" s="553">
        <v>10.17</v>
      </c>
      <c r="I439" s="132">
        <v>10.14</v>
      </c>
    </row>
    <row r="440" spans="3:9">
      <c r="C440" s="131" t="s">
        <v>128</v>
      </c>
      <c r="D440" s="132" t="s">
        <v>951</v>
      </c>
      <c r="F440" s="131" t="s">
        <v>952</v>
      </c>
      <c r="G440" s="553">
        <v>10.210000000000001</v>
      </c>
      <c r="H440" s="553">
        <v>10.17</v>
      </c>
      <c r="I440" s="132">
        <v>10.14</v>
      </c>
    </row>
    <row r="441" spans="3:9">
      <c r="C441" s="131" t="s">
        <v>128</v>
      </c>
      <c r="D441" s="132" t="s">
        <v>953</v>
      </c>
      <c r="F441" s="131" t="s">
        <v>954</v>
      </c>
      <c r="G441" s="553">
        <v>10.210000000000001</v>
      </c>
      <c r="H441" s="553">
        <v>10.17</v>
      </c>
      <c r="I441" s="132">
        <v>10.14</v>
      </c>
    </row>
    <row r="442" spans="3:9">
      <c r="C442" s="131" t="s">
        <v>128</v>
      </c>
      <c r="D442" s="132" t="s">
        <v>955</v>
      </c>
      <c r="F442" s="131" t="s">
        <v>2072</v>
      </c>
      <c r="G442" s="553">
        <v>10.210000000000001</v>
      </c>
      <c r="H442" s="553">
        <v>10.17</v>
      </c>
      <c r="I442" s="132">
        <v>10.14</v>
      </c>
    </row>
    <row r="443" spans="3:9">
      <c r="C443" s="131" t="s">
        <v>128</v>
      </c>
      <c r="D443" s="132" t="s">
        <v>956</v>
      </c>
      <c r="F443" s="131" t="s">
        <v>957</v>
      </c>
      <c r="G443" s="553">
        <v>10.210000000000001</v>
      </c>
      <c r="H443" s="553">
        <v>10.17</v>
      </c>
      <c r="I443" s="132">
        <v>10.14</v>
      </c>
    </row>
    <row r="444" spans="3:9">
      <c r="C444" s="131" t="s">
        <v>128</v>
      </c>
      <c r="D444" s="132" t="s">
        <v>958</v>
      </c>
      <c r="F444" s="131" t="s">
        <v>959</v>
      </c>
      <c r="G444" s="553">
        <v>10.210000000000001</v>
      </c>
      <c r="H444" s="553">
        <v>10.17</v>
      </c>
      <c r="I444" s="132">
        <v>10.14</v>
      </c>
    </row>
    <row r="445" spans="3:9">
      <c r="C445" s="131" t="s">
        <v>128</v>
      </c>
      <c r="D445" s="132" t="s">
        <v>696</v>
      </c>
      <c r="F445" s="131" t="s">
        <v>960</v>
      </c>
      <c r="G445" s="553">
        <v>10.210000000000001</v>
      </c>
      <c r="H445" s="553">
        <v>10.17</v>
      </c>
      <c r="I445" s="132">
        <v>10.14</v>
      </c>
    </row>
    <row r="446" spans="3:9">
      <c r="C446" s="131" t="s">
        <v>128</v>
      </c>
      <c r="D446" s="132" t="s">
        <v>961</v>
      </c>
      <c r="F446" s="131" t="s">
        <v>962</v>
      </c>
      <c r="G446" s="553">
        <v>10.210000000000001</v>
      </c>
      <c r="H446" s="553">
        <v>10.17</v>
      </c>
      <c r="I446" s="132">
        <v>10.14</v>
      </c>
    </row>
    <row r="447" spans="3:9">
      <c r="C447" s="131" t="s">
        <v>128</v>
      </c>
      <c r="D447" s="132" t="s">
        <v>963</v>
      </c>
      <c r="F447" s="131" t="s">
        <v>964</v>
      </c>
      <c r="G447" s="553">
        <v>10.210000000000001</v>
      </c>
      <c r="H447" s="553">
        <v>10.17</v>
      </c>
      <c r="I447" s="132">
        <v>10.14</v>
      </c>
    </row>
    <row r="448" spans="3:9">
      <c r="C448" s="131" t="s">
        <v>128</v>
      </c>
      <c r="D448" s="132" t="s">
        <v>698</v>
      </c>
      <c r="F448" s="131" t="s">
        <v>965</v>
      </c>
      <c r="G448" s="553">
        <v>10.210000000000001</v>
      </c>
      <c r="H448" s="553">
        <v>10.17</v>
      </c>
      <c r="I448" s="132">
        <v>10.14</v>
      </c>
    </row>
    <row r="449" spans="3:9">
      <c r="C449" s="131" t="s">
        <v>128</v>
      </c>
      <c r="D449" s="132" t="s">
        <v>966</v>
      </c>
      <c r="F449" s="131" t="s">
        <v>967</v>
      </c>
      <c r="G449" s="553">
        <v>10.210000000000001</v>
      </c>
      <c r="H449" s="553">
        <v>10.17</v>
      </c>
      <c r="I449" s="132">
        <v>10.14</v>
      </c>
    </row>
    <row r="450" spans="3:9">
      <c r="C450" s="131" t="s">
        <v>128</v>
      </c>
      <c r="D450" s="132" t="s">
        <v>968</v>
      </c>
      <c r="F450" s="131" t="s">
        <v>969</v>
      </c>
      <c r="G450" s="553">
        <v>10.210000000000001</v>
      </c>
      <c r="H450" s="553">
        <v>10.17</v>
      </c>
      <c r="I450" s="132">
        <v>10.14</v>
      </c>
    </row>
    <row r="451" spans="3:9" ht="14.25" thickBot="1">
      <c r="C451" s="131" t="s">
        <v>128</v>
      </c>
      <c r="D451" s="132" t="s">
        <v>970</v>
      </c>
      <c r="F451" s="134" t="s">
        <v>971</v>
      </c>
      <c r="G451" s="558">
        <v>10.210000000000001</v>
      </c>
      <c r="H451" s="558">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FC2449-0C73-479B-851A-EFF21445E779}"/>
</file>

<file path=customXml/itemProps2.xml><?xml version="1.0" encoding="utf-8"?>
<ds:datastoreItem xmlns:ds="http://schemas.openxmlformats.org/officeDocument/2006/customXml" ds:itemID="{A9A56459-B9BD-4072-968F-FCE9A83146D3}"/>
</file>

<file path=customXml/itemProps3.xml><?xml version="1.0" encoding="utf-8"?>
<ds:datastoreItem xmlns:ds="http://schemas.openxmlformats.org/officeDocument/2006/customXml" ds:itemID="{9ED560A3-1580-4167-A7D9-E40D7616C7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2024-04-05T02:33:33Z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